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20" yWindow="105" windowWidth="15120" windowHeight="8010"/>
  </bookViews>
  <sheets>
    <sheet name="Оснащ ООО" sheetId="5" r:id="rId1"/>
  </sheets>
  <calcPr calcId="145621"/>
</workbook>
</file>

<file path=xl/calcChain.xml><?xml version="1.0" encoding="utf-8"?>
<calcChain xmlns="http://schemas.openxmlformats.org/spreadsheetml/2006/main">
  <c r="B346" i="5" l="1"/>
  <c r="B413" i="5"/>
  <c r="B587" i="5"/>
  <c r="B544" i="5"/>
  <c r="B499" i="5"/>
  <c r="B457" i="5"/>
  <c r="B357" i="5"/>
  <c r="B304" i="5"/>
  <c r="B259" i="5"/>
  <c r="B214" i="5"/>
  <c r="B171" i="5"/>
  <c r="B128" i="5"/>
  <c r="B84" i="5"/>
  <c r="B43" i="5"/>
  <c r="B395" i="5"/>
  <c r="B644" i="5"/>
  <c r="A5" i="5"/>
  <c r="A4" i="5"/>
  <c r="A3" i="5"/>
  <c r="B279" i="5"/>
  <c r="B242" i="5"/>
  <c r="B54" i="5"/>
  <c r="B533" i="5"/>
  <c r="B659" i="5"/>
  <c r="B5" i="5" s="1"/>
  <c r="D5" i="5" s="1"/>
  <c r="E5" i="5" s="1"/>
  <c r="B63" i="5"/>
  <c r="B637" i="5"/>
  <c r="B630" i="5" s="1"/>
  <c r="B631" i="5"/>
  <c r="B626" i="5"/>
  <c r="B623" i="5"/>
  <c r="B613" i="5"/>
  <c r="B607" i="5"/>
  <c r="B603" i="5"/>
  <c r="B602" i="5" s="1"/>
  <c r="B598" i="5"/>
  <c r="B595" i="5"/>
  <c r="B576" i="5"/>
  <c r="B575" i="5" s="1"/>
  <c r="B570" i="5"/>
  <c r="B566" i="5"/>
  <c r="B561" i="5" s="1"/>
  <c r="B562" i="5"/>
  <c r="B555" i="5"/>
  <c r="B552" i="5"/>
  <c r="B525" i="5"/>
  <c r="B520" i="5"/>
  <c r="B515" i="5"/>
  <c r="B510" i="5"/>
  <c r="B507" i="5"/>
  <c r="B488" i="5"/>
  <c r="B482" i="5"/>
  <c r="B478" i="5"/>
  <c r="B473" i="5"/>
  <c r="B472" i="5" s="1"/>
  <c r="B468" i="5"/>
  <c r="B465" i="5"/>
  <c r="B446" i="5"/>
  <c r="B445" i="5" s="1"/>
  <c r="B440" i="5"/>
  <c r="B436" i="5"/>
  <c r="B432" i="5"/>
  <c r="B427" i="5"/>
  <c r="B421" i="5"/>
  <c r="B389" i="5"/>
  <c r="B385" i="5"/>
  <c r="B380" i="5" s="1"/>
  <c r="B381" i="5"/>
  <c r="B372" i="5"/>
  <c r="B365" i="5"/>
  <c r="B336" i="5"/>
  <c r="B332" i="5"/>
  <c r="B327" i="5" s="1"/>
  <c r="B328" i="5"/>
  <c r="B319" i="5"/>
  <c r="B312" i="5"/>
  <c r="B293" i="5"/>
  <c r="B292" i="5" s="1"/>
  <c r="B283" i="5"/>
  <c r="B275" i="5"/>
  <c r="B270" i="5"/>
  <c r="B267" i="5"/>
  <c r="B248" i="5"/>
  <c r="B247" i="5" s="1"/>
  <c r="B238" i="5"/>
  <c r="B234" i="5"/>
  <c r="B233" i="5" s="1"/>
  <c r="B227" i="5"/>
  <c r="B222" i="5"/>
  <c r="B203" i="5"/>
  <c r="B195" i="5"/>
  <c r="B191" i="5"/>
  <c r="B187" i="5"/>
  <c r="B186" i="5" s="1"/>
  <c r="B182" i="5"/>
  <c r="B179" i="5"/>
  <c r="B160" i="5"/>
  <c r="B159" i="5" s="1"/>
  <c r="B154" i="5"/>
  <c r="B150" i="5"/>
  <c r="B144" i="5"/>
  <c r="B143" i="5" s="1"/>
  <c r="B139" i="5"/>
  <c r="B136" i="5"/>
  <c r="B117" i="5"/>
  <c r="B111" i="5"/>
  <c r="B107" i="5"/>
  <c r="B100" i="5"/>
  <c r="B99" i="5" s="1"/>
  <c r="B95" i="5"/>
  <c r="B92" i="5"/>
  <c r="B73" i="5"/>
  <c r="B67" i="5"/>
  <c r="B59" i="5"/>
  <c r="B51" i="5"/>
  <c r="B32" i="5"/>
  <c r="B31" i="5" s="1"/>
  <c r="B25" i="5" s="1"/>
  <c r="B26" i="5"/>
  <c r="B22" i="5"/>
  <c r="B17" i="5"/>
  <c r="B16" i="5" s="1"/>
  <c r="B274" i="5"/>
  <c r="B514" i="5"/>
  <c r="B58" i="5"/>
  <c r="B431" i="5"/>
  <c r="B612" i="5" l="1"/>
  <c r="B606" i="5" s="1"/>
  <c r="B601" i="5" s="1"/>
  <c r="B629" i="5"/>
  <c r="B4" i="5" s="1"/>
  <c r="D4" i="5" s="1"/>
  <c r="E4" i="5" s="1"/>
  <c r="B569" i="5"/>
  <c r="B560" i="5" s="1"/>
  <c r="B532" i="5"/>
  <c r="B524" i="5" s="1"/>
  <c r="B513" i="5" s="1"/>
  <c r="B487" i="5"/>
  <c r="B481" i="5" s="1"/>
  <c r="B471" i="5" s="1"/>
  <c r="B439" i="5"/>
  <c r="B430" i="5" s="1"/>
  <c r="B394" i="5"/>
  <c r="B388" i="5" s="1"/>
  <c r="B379" i="5" s="1"/>
  <c r="B345" i="5"/>
  <c r="B335" i="5" s="1"/>
  <c r="B326" i="5" s="1"/>
  <c r="B282" i="5"/>
  <c r="B273" i="5" s="1"/>
  <c r="B241" i="5"/>
  <c r="B232" i="5" s="1"/>
  <c r="B202" i="5"/>
  <c r="B194" i="5" s="1"/>
  <c r="B185" i="5" s="1"/>
  <c r="B153" i="5"/>
  <c r="B142" i="5" s="1"/>
  <c r="B116" i="5"/>
  <c r="B110" i="5" s="1"/>
  <c r="B98" i="5" s="1"/>
  <c r="B72" i="5"/>
  <c r="B66" i="5" s="1"/>
  <c r="B57" i="5" s="1"/>
  <c r="B15" i="5"/>
  <c r="B14" i="5" l="1"/>
  <c r="B3" i="5" s="1"/>
  <c r="D3" i="5" s="1"/>
  <c r="E3" i="5" s="1"/>
  <c r="B6" i="5" l="1"/>
  <c r="D6" i="5" s="1"/>
  <c r="E6" i="5" s="1"/>
</calcChain>
</file>

<file path=xl/sharedStrings.xml><?xml version="1.0" encoding="utf-8"?>
<sst xmlns="http://schemas.openxmlformats.org/spreadsheetml/2006/main" count="701" uniqueCount="319">
  <si>
    <t>Максимально возможное количество баллов</t>
  </si>
  <si>
    <t>Количество баллов</t>
  </si>
  <si>
    <t>1.1 Рабочее место педагога</t>
  </si>
  <si>
    <t>Стол письменный (учительский)</t>
  </si>
  <si>
    <t>Стул (учительский)</t>
  </si>
  <si>
    <t>1.2 Рабочее место обучающегося</t>
  </si>
  <si>
    <t>II. Учебно-методическое и информационное обеспечение</t>
  </si>
  <si>
    <t>2.1 Программно-методическое обеспечение</t>
  </si>
  <si>
    <t>Федеральные государственные образовательные стандарты основного общего образования</t>
  </si>
  <si>
    <t>2.2 Инновационные средства обучения:</t>
  </si>
  <si>
    <t xml:space="preserve">    2.2.1  Специализированный программно-аппаратный комплекс  педагога (СПАК педагога)</t>
  </si>
  <si>
    <t>а) персональный или мобильный компьютер (ноутбук) с предустановленным программным обеспечением</t>
  </si>
  <si>
    <t>в) печатное, копировальное, сканирующее устройство (отдельные элементы или в виде многофункционального устройства)</t>
  </si>
  <si>
    <t xml:space="preserve">г) СПАК обеспечивает: </t>
  </si>
  <si>
    <t xml:space="preserve">    2.2.2 Специализированный программно-аппаратный комплекс  обучающегося (СПАК обучающегося):</t>
  </si>
  <si>
    <t>б) СПАК обеспечивает</t>
  </si>
  <si>
    <t>2.2.3 Электронные информационно-образовательные ресурсы</t>
  </si>
  <si>
    <t>Комплект электронных приложений, как составляющая часть учебника по биологии (5-9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</si>
  <si>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</si>
  <si>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биологии в соответствии с учебно-методическим комплексом</t>
  </si>
  <si>
    <t>Примерные программы по учебным предметам. География 5-9 классы</t>
  </si>
  <si>
    <t>Комплект электронных приложений, как составляющая часть учебника по географии (5-9 кл)</t>
  </si>
  <si>
    <t>Комплект учебно-методической литературы по географии в соответствии с учебно-методическим комплексом</t>
  </si>
  <si>
    <t>Примерные программы по учебным предметам. Химия 8-9 классы</t>
  </si>
  <si>
    <t>Комплект электронных приложений, как составляющая часть учебника по химии (8-9 кл)</t>
  </si>
  <si>
    <t>2.3 Традиционные  средства обучения (в количестве, необходимом для организации индивидуальной и групповой работ)</t>
  </si>
  <si>
    <t>Комплект учебно-методической литературы по химии в соответствии с учебно-методическим комплексом</t>
  </si>
  <si>
    <t>Примерные программы по учебным предметам. Физика 7-9 классы</t>
  </si>
  <si>
    <t>Комплект электронных приложений, как составляющая часть учебника по физике (7-9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</si>
  <si>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</si>
  <si>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физике в соответствии с учебно-методическим комплексом</t>
  </si>
  <si>
    <t>Примерные программы по учебным предметам. Русский язык 5-9 классы</t>
  </si>
  <si>
    <t>Примерные программы по учебным предметам. Литература 5-9 классы</t>
  </si>
  <si>
    <t>Комплект электронных приложений, как составляющая часть учебника по русскому языку (5-9 кл).</t>
  </si>
  <si>
    <t xml:space="preserve">Комплект электронных приложений, как составляющая часть учебника по литературе (5-9) кл </t>
  </si>
  <si>
    <t>Комплект учебно-методической литературы по русскому языку в соответствии с учебно-методическим комплексом</t>
  </si>
  <si>
    <t>Комплект учебно-методической литературы по литературе в соответствии с учебно-методическим комплексом</t>
  </si>
  <si>
    <t>Примерные программы по учебным предметам. Иностранный язык 5-9 классы</t>
  </si>
  <si>
    <t>Комплект электронных приложений, как составляющая часть учебника по  Иностранный язык (5-9 кл)</t>
  </si>
  <si>
    <t>Комплект учебно-методической литературы по  иностранному языку в соответствии с учебно-методическим комплексом</t>
  </si>
  <si>
    <t>Примерные программы по учебным предметам. История 5-9 классы</t>
  </si>
  <si>
    <t>Примерные программы по учебным предметам. Обществознание. 5-9 классы</t>
  </si>
  <si>
    <t>Примерные программы по учебным предметам. Основы духовно-нравственной культуры народов России. 5 класс</t>
  </si>
  <si>
    <t>Комплект электронных приложений, как составляющая часть учебника по истории (5-9 кл)</t>
  </si>
  <si>
    <t>Комплект электронных приложений, как составляющая часть учебника по обществознанию (5-9 кл)</t>
  </si>
  <si>
    <t>Комплект электронных приложений, как составляющая часть учебника по основам духовно-нравственной культуры народов России (5 кл)</t>
  </si>
  <si>
    <t>Комплект учебно-методической литературы по истории в соответствии с учебно-методическим комплексом</t>
  </si>
  <si>
    <t>Комплект учебно-методической литературы по обществознанию в соответствии с учебно-методическим комплексом</t>
  </si>
  <si>
    <t>Комплект учебно-методической литературы по основам духовно-нравственной культуры народов России  в соответствии с учебно-методическим комплексом</t>
  </si>
  <si>
    <t>Примерные программы по учебным предметам. Математика 5-6 классы</t>
  </si>
  <si>
    <t>Примерные программы по учебным предметам. Алгебра 7-9 классы</t>
  </si>
  <si>
    <t>Примерные программы по учебным предметам. Геометрия 7-9 классы</t>
  </si>
  <si>
    <t>Комплект электронных приложений, как составляющая часть учебника по математике (5-6 кл)</t>
  </si>
  <si>
    <t>Комплект электронных приложений, как составляющая часть учебника по алгебре (7-9 кл)</t>
  </si>
  <si>
    <t>Комплект электронных приложений, как составляющая часть учебника по геометрии (7-9 кл)</t>
  </si>
  <si>
    <t>Комплект учебно-методической литературы по математике в соответствии с учебно-методическим комплексом</t>
  </si>
  <si>
    <t>Комплект учебно-методической литературы по алгебре в соответствии с учебно-методическим комплексом</t>
  </si>
  <si>
    <t>Комплект учебно-методической литературы по геометрии в соответствии с учебно-методическим комплексом</t>
  </si>
  <si>
    <t>Стол (учительский)</t>
  </si>
  <si>
    <t>Примерные программы по учебным предметам. Информатика и ИКТ. 7-9 классы</t>
  </si>
  <si>
    <t>а) Персональный или мобильный компьютер (ноутбук) с предустановленным программным обеспечением</t>
  </si>
  <si>
    <t>б) Интерактивная доска</t>
  </si>
  <si>
    <t>е) Цифровой фотоаппарат</t>
  </si>
  <si>
    <t>ж) Цифровая видеокамера</t>
  </si>
  <si>
    <t>з) Web-камера</t>
  </si>
  <si>
    <t>и) Устройства вывода/ вывода звуковой информации – микрофон, колонки и наушники</t>
  </si>
  <si>
    <t>к) Устройства для создания музыкальной информации (музыкальные клавиатуры)</t>
  </si>
  <si>
    <t>л) СПАК обеспечивает :</t>
  </si>
  <si>
    <t>Комплект электронных приложений, как составляющая часть учебника по информатике и ИКТ (7-9 кл).</t>
  </si>
  <si>
    <t>Программа-переводчик, многоязычный электронный словарь.</t>
  </si>
  <si>
    <t>Система программирования.</t>
  </si>
  <si>
    <t>Клавиатурный тренажер.</t>
  </si>
  <si>
    <t>Комплект учебно-методической литературы по ИКТ в соответствии с учебно-методическим комплексом</t>
  </si>
  <si>
    <t>Примерные программы по учебным предметам. Музыка 5-7 классы</t>
  </si>
  <si>
    <t>Комплект учебно-методической литературы по музыке в соответствии с учебно-методическим комплексом</t>
  </si>
  <si>
    <t>Примерные программы по учебным предметам. Изобразительное искусство 5-9 классы</t>
  </si>
  <si>
    <t>Комплект электронных приложений, как составляющая часть учебника по  изобразительному искусству (5-7 кл)</t>
  </si>
  <si>
    <t>Комплект учебно-методической литературы по изобразительному искусству  в соответствии с учебно-методическим комплексом</t>
  </si>
  <si>
    <t>Примерные программы по учебным предметам. Технология 5-8 классы (девочки)</t>
  </si>
  <si>
    <t>Примерные программы по учебным предметам. Технология 5-8 классы (мальчики)</t>
  </si>
  <si>
    <t>Комплект учебно-методической литературы по технологии (девочки) в соответствии с учебно-методическим комплексом</t>
  </si>
  <si>
    <t>Комплект учебно-методической литературы по технологии (мальчики) в соответствии с учебно-методическим комплексом</t>
  </si>
  <si>
    <t>Примерные программы по учебным предметам. Основы безопасности и жизнедеятельности 5-9 классы</t>
  </si>
  <si>
    <t>Комплект электронных приложений, как составляющая часть учебника по ОБЖ (5-9 кл)</t>
  </si>
  <si>
    <t>Комплект учебно-методической литературы по ОБЖ в соответствии с учебно-методическим комплексом</t>
  </si>
  <si>
    <t>Примерные программы по учебным предметам. Физическая культура 5-9 классы</t>
  </si>
  <si>
    <t>2.2.2 Электронные информационно-образовательные ресурсы</t>
  </si>
  <si>
    <t>Комплект электронных приложений, как составляющая часть учебника по физической культуре (5-9 кл)</t>
  </si>
  <si>
    <t>2.3 Традиционные средства обучения (в количестве, необходимом для организации индивидуальной, групповой и коллективной работы)</t>
  </si>
  <si>
    <t>Комплект учебно-методической литературы по физической культуре в соответствии с учебно-методическим комплексом</t>
  </si>
  <si>
    <t>Комплект учебно-методической литературы:</t>
  </si>
  <si>
    <t>СПАК библиотекаря</t>
  </si>
  <si>
    <t>Персональный или мобильный компьютер (ноутбук) с предустановленным программным обеспечением</t>
  </si>
  <si>
    <t>Печатное, копировальное, сканирующие устройства (отдельные элементы или в виде многофункционального устройства)</t>
  </si>
  <si>
    <t>СПАК обеспечивает:</t>
  </si>
  <si>
    <t>1.2.Интерактивное оборудование (интерактивные доски, интерактивные приставки, графические планшеты, документ-камеры и т.п.)</t>
  </si>
  <si>
    <t>1.3.Копировально-множительная техника в количестве, обеспечивающем обучение в современной ИОС</t>
  </si>
  <si>
    <t>1.4.Фото и /или видео техника в количестве, обеспечивающем обучение в современной ИОС</t>
  </si>
  <si>
    <t xml:space="preserve">1.5.Специализированные программно-аппаратные комплексы: </t>
  </si>
  <si>
    <t xml:space="preserve">     - персональный или мобильный компьютер (ноутбук) с предустановленным программным обеспечением</t>
  </si>
  <si>
    <t xml:space="preserve">     - печатное, копировальное, сканирующие устройства (отдельные элементы или в виде многофункционального устройства)</t>
  </si>
  <si>
    <t xml:space="preserve">ИОС обеспечивает: </t>
  </si>
  <si>
    <r>
      <t>·</t>
    </r>
    <r>
      <rPr>
        <sz val="10"/>
        <color indexed="8"/>
        <rFont val="Times New Roman"/>
        <family val="1"/>
        <charset val="204"/>
      </rPr>
      <t xml:space="preserve">         Сетевое взаимодействие всех участников образовательного процесса </t>
    </r>
  </si>
  <si>
    <r>
      <t>·</t>
    </r>
    <r>
      <rPr>
        <sz val="10"/>
        <color indexed="8"/>
        <rFont val="Times New Roman"/>
        <family val="1"/>
        <charset val="204"/>
      </rPr>
      <t>         Управление учебным процессом</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</si>
  <si>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</si>
  <si>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образовательного процесса</t>
    </r>
  </si>
  <si>
    <r>
      <t>·</t>
    </r>
    <r>
      <rPr>
        <sz val="10"/>
        <color indexed="8"/>
        <rFont val="Times New Roman"/>
        <family val="1"/>
        <charset val="204"/>
      </rPr>
      <t>         Проведение мониторинга и фиксацию хода учебного процесса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</si>
  <si>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контроля знаний, умений и навыков, осуществление адаптивной подготовки к государственной (итоговой) аттестации</t>
    </r>
  </si>
  <si>
    <r>
      <t>-</t>
    </r>
    <r>
      <rPr>
        <sz val="10"/>
        <color indexed="8"/>
        <rFont val="Times New Roman"/>
        <family val="1"/>
        <charset val="204"/>
      </rPr>
      <t>        5 класса</t>
    </r>
  </si>
  <si>
    <r>
      <t>-</t>
    </r>
    <r>
      <rPr>
        <sz val="10"/>
        <color indexed="8"/>
        <rFont val="Times New Roman"/>
        <family val="1"/>
        <charset val="204"/>
      </rPr>
      <t>        6 класса</t>
    </r>
  </si>
  <si>
    <r>
      <t>-</t>
    </r>
    <r>
      <rPr>
        <sz val="10"/>
        <color indexed="8"/>
        <rFont val="Times New Roman"/>
        <family val="1"/>
        <charset val="204"/>
      </rPr>
      <t>        7 класса</t>
    </r>
  </si>
  <si>
    <r>
      <t>-</t>
    </r>
    <r>
      <rPr>
        <sz val="10"/>
        <color indexed="8"/>
        <rFont val="Times New Roman"/>
        <family val="1"/>
        <charset val="204"/>
      </rPr>
      <t>        8 класса</t>
    </r>
  </si>
  <si>
    <r>
      <t>-</t>
    </r>
    <r>
      <rPr>
        <sz val="10"/>
        <color indexed="8"/>
        <rFont val="Times New Roman"/>
        <family val="1"/>
        <charset val="204"/>
      </rPr>
      <t>        9 класса</t>
    </r>
  </si>
  <si>
    <t>1.      Технологические средства информационных и коммуникационных технологий</t>
  </si>
  <si>
    <t>ИТОГО</t>
  </si>
  <si>
    <t>51-80</t>
  </si>
  <si>
    <t>Комплект электронных приложений, как составляющая часть учебника по музыке (5-7 кл)</t>
  </si>
  <si>
    <t xml:space="preserve">Примерная основная образовательная программа основного общего образования </t>
  </si>
  <si>
    <t>Примерные программы по учебным предметам. Биология 5-9 классы</t>
  </si>
  <si>
    <r>
      <t xml:space="preserve">Программы отдельных учебных предметов, курсов. Биология,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</si>
  <si>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Сетевое взаимодействие всех участников образовательных отношений</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</si>
  <si>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</si>
  <si>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</si>
  <si>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</si>
  <si>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</si>
  <si>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</si>
  <si>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</si>
  <si>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биологии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</si>
  <si>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биологии</t>
  </si>
  <si>
    <r>
      <t xml:space="preserve">Программы отдельных учебных предметов, курсов. География,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</si>
  <si>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географии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</si>
  <si>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географии</t>
  </si>
  <si>
    <r>
      <t xml:space="preserve">Программы отдельных учебных предметов, курсов. Химия;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</si>
  <si>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мониторинга и фиксации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</si>
  <si>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</si>
  <si>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</si>
  <si>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</si>
  <si>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химии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</si>
  <si>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химии</t>
  </si>
  <si>
    <r>
      <t xml:space="preserve">Программы отдельных учебных предметов, курсов. Физика,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</si>
  <si>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Не менее одного учебника в печатной и электронной форме, достаточного для освоения программы учебного предмета по физике на каждого обучающегося</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</si>
  <si>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физике</t>
  </si>
  <si>
    <r>
      <t xml:space="preserve">Программы отдельных учебных предметов, курсов. Русский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</si>
  <si>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Литература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</si>
  <si>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</si>
  <si>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русскому языку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</si>
  <si>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литературе на каждого обучающегося </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</si>
  <si>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русскому языку</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</si>
  <si>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литературе</t>
  </si>
  <si>
    <r>
      <t xml:space="preserve">Программы отдельных учебных предметов, курсов. Иностранный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</si>
  <si>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</si>
  <si>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образовательных отношений </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</si>
  <si>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</si>
  <si>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иностранному языку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</si>
  <si>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иностранному языку</t>
  </si>
  <si>
    <r>
      <t xml:space="preserve">Программы отдельных учебных предметов, курсов. История,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</si>
  <si>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Обществознание,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</si>
  <si>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Основы духовно-нравственной культуры народов России,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</si>
  <si>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</si>
  <si>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Не менее одного учебника в печатной и  электронной форме, достаточного для освоения программы учебного предмета по обществознанию на каждого обучающегося</t>
  </si>
  <si>
    <t>Не менее одного учебника в печатной и  электронной форме, достаточного для освоения программы учебного предмета по основам духовно-нравственной культуры народов России на каждого обучающегося</t>
  </si>
  <si>
    <t xml:space="preserve">Не менее одного учебника в печатной и  электронной форме, достаточного для освоения программы учебного предмета по истории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</si>
  <si>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истории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</si>
  <si>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обществознанию</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</si>
  <si>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основам духовно-нравственной культуры народов России</t>
  </si>
  <si>
    <r>
      <t xml:space="preserve">Программы отдельных учебных предметов, курсов. Математика,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</si>
  <si>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Алгебра,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</si>
  <si>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Геометрия,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</si>
  <si>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математике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</si>
  <si>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алгебре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</si>
  <si>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геометрии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</si>
  <si>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математике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</si>
  <si>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алгебре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</si>
  <si>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геометрии</t>
  </si>
  <si>
    <r>
      <t xml:space="preserve">Программы отдельных учебных предметов, курсов. Информатика и ИКТ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</si>
  <si>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информатике на каждого обучающегося </t>
  </si>
  <si>
    <t>Комплекты традиционного учебного оборудования, дидактических материалов (учебные пособия, рабочие тетради), демонстрационных и раздаточных материалов по всем разделам программы, обеспечивающие освоение программы по ИКТ</t>
  </si>
  <si>
    <r>
      <t xml:space="preserve">Программы отдельных учебных предметов, курсов. Музыка,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</si>
  <si>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музыке на каждого обучающегося </t>
  </si>
  <si>
    <t>Комплекты традиционного учебного оборудования, дидактических материалов (учебные пособия, рабочие тетради и др.),демонстрационных и раздаточных материалов по всем разделам программы  обеспечивающие освоение программы по музыке</t>
  </si>
  <si>
    <r>
      <t xml:space="preserve">Программы отдельных учебных предметов, курсов. Изобразительное искусство,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</si>
  <si>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</si>
  <si>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</si>
  <si>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изобразительному искусству на каждого обучающегося </t>
  </si>
  <si>
    <t>Комплекты традиционного учебного оборудования, дидактических материалов (учебные пособия, муляжи, макеты и др.), демонстрационных и раздаточных материалов по всем разделам программы, обеспечивающие освоение программы по изобразительному искусству</t>
  </si>
  <si>
    <r>
      <t xml:space="preserve">Рабочее место, оснащенное в соответствии с примерной программой по учебным предметам. Технология. 5-8 кл. </t>
    </r>
    <r>
      <rPr>
        <i/>
        <sz val="10"/>
        <color indexed="8"/>
        <rFont val="Times New Roman"/>
        <family val="1"/>
        <charset val="204"/>
      </rPr>
      <t>(как для мальчиков, так и для девочек)</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</si>
  <si>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(девочки).</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</si>
  <si>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(мальчики).</t>
    </r>
  </si>
  <si>
    <r>
      <t>·</t>
    </r>
    <r>
      <rPr>
        <sz val="10"/>
        <color indexed="8"/>
        <rFont val="Times New Roman"/>
        <family val="1"/>
        <charset val="204"/>
      </rPr>
      <t>         Управление учебной деятельности</t>
    </r>
  </si>
  <si>
    <t xml:space="preserve">Не менее одного учебника в печатной и  электронной форме, достаточного для освоения программы учебного предмета  по технологии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</si>
  <si>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(девочки), обеспечивающие освоение программы по технологии (девочки)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</si>
  <si>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(мальчики) обеспечивающие освоение программы по технологии (мальчики)</t>
  </si>
  <si>
    <r>
      <t xml:space="preserve">Программы отдельных учебных предметов, курсов. Основы безопасности и жизнедеятельности,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</si>
  <si>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</si>
  <si>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</si>
  <si>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</si>
  <si>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</si>
  <si>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</si>
  <si>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</si>
  <si>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t xml:space="preserve">Не менее одного учебника в печатной и  электронной форме, достаточного для освоения программы учебного предмета по ОБЖ на каждого обучающегося </t>
  </si>
  <si>
    <t>Комплекты традиционного учебного оборудования,  дидактических материалов (учебные пособия, рабочие тетради, макеты и др.),демонстрационных и раздаточных материалов по всем разделам программы, обеспечивающие освоение программы по ОБЖ</t>
  </si>
  <si>
    <r>
      <t xml:space="preserve">Программы отдельных учебных предметов, курсов. Физическая культура,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</si>
  <si>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контроля теоретических знаний</t>
    </r>
  </si>
  <si>
    <t>Не менее одного учебника в печатной и  электронной форме, достаточного для освоения программы учебного предмета физической культуры на каждого обучающегося</t>
  </si>
  <si>
    <t>Комплекты традиционного учебного оборудования, дидактических материалов (учебные пособия и др.), демонстрационных и раздаточных материалов по всем разделам программы, обеспечивающие освоение программы по физической культуре на каждого обучающегося</t>
  </si>
  <si>
    <t>2.6.литература по социальному и профессиональному самоопределению обучающихся</t>
  </si>
  <si>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</si>
  <si>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r>
      <t>·</t>
    </r>
    <r>
      <rPr>
        <sz val="10"/>
        <color indexed="8"/>
        <rFont val="Times New Roman"/>
        <family val="1"/>
        <charset val="204"/>
      </rPr>
      <t>  Безопасный доступ к печатным и электронным образовательным ресурсам, расположенным в открытом доступе и (или) в федеральных и региональных центрах информационно-образовательных ресурсов</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</si>
  <si>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</si>
  <si>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xml:space="preserve">  Возможность размещения, систематизирования и хранения материалов </t>
    </r>
  </si>
  <si>
    <t>1.1.Наличие сервера, обеспечивающего единство информационного пространства общеобразовательной организации</t>
  </si>
  <si>
    <r>
      <t>·</t>
    </r>
    <r>
      <rPr>
        <sz val="10"/>
        <color indexed="8"/>
        <rFont val="Times New Roman"/>
        <family val="1"/>
        <charset val="204"/>
      </rPr>
      <t>  Информационно-методическую поддержку образовательной деятельности</t>
    </r>
  </si>
  <si>
    <r>
      <t>·</t>
    </r>
    <r>
      <rPr>
        <sz val="10"/>
        <color indexed="8"/>
        <rFont val="Times New Roman"/>
        <family val="1"/>
        <charset val="204"/>
      </rPr>
      <t>  Планирование образовательной деятельности и его ресурсного обеспечения</t>
    </r>
  </si>
  <si>
    <r>
      <t>·</t>
    </r>
    <r>
      <rPr>
        <sz val="10"/>
        <color indexed="8"/>
        <rFont val="Times New Roman"/>
        <family val="1"/>
        <charset val="204"/>
      </rPr>
      <t>  Мониторинг и фиксацию хода и результатов образовательной деятельности</t>
    </r>
  </si>
  <si>
    <r>
      <t>·</t>
    </r>
    <r>
      <rPr>
        <sz val="10"/>
        <color indexed="8"/>
        <rFont val="Times New Roman"/>
        <family val="1"/>
        <charset val="204"/>
      </rPr>
      <t>  Мониторинг здоровья обучающихся</t>
    </r>
  </si>
  <si>
    <r>
      <t>·</t>
    </r>
    <r>
      <rPr>
        <sz val="10"/>
        <color indexed="8"/>
        <rFont val="Times New Roman"/>
        <family val="1"/>
        <charset val="204"/>
      </rPr>
      <t>  Современные процедуры создания, поиска, сбора, анализа, обработки, хранения и представления информации</t>
    </r>
  </si>
  <si>
    <r>
      <t>·</t>
    </r>
    <r>
      <rPr>
        <sz val="10"/>
        <color indexed="8"/>
        <rFont val="Times New Roman"/>
        <family val="1"/>
        <charset val="204"/>
      </rPr>
      <t>  Дистанционное взаимодействие всех участников образовательных отношений, в том числе в рамках дистанционного образования</t>
    </r>
  </si>
  <si>
    <r>
      <t>·</t>
    </r>
    <r>
      <rPr>
        <sz val="10"/>
        <color indexed="8"/>
        <rFont val="Times New Roman"/>
        <family val="1"/>
        <charset val="204"/>
      </rPr>
      <t>  Дистанционное взаимодействие образовательной организации с другими организациями социальной сферы</t>
    </r>
  </si>
  <si>
    <t>81-100</t>
  </si>
  <si>
    <t>б) интерактивная доска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</si>
  <si>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б) интерактивная доска с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</si>
  <si>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 xml:space="preserve">Оценка каждого показателя осуществляется следующим образом: </t>
  </si>
  <si>
    <t xml:space="preserve">1 балл – наличие показателя, что подтверждается необходимыми документами; </t>
  </si>
  <si>
    <r>
      <t xml:space="preserve">Классная доска </t>
    </r>
    <r>
      <rPr>
        <i/>
        <sz val="10"/>
        <color indexed="8"/>
        <rFont val="Times New Roman"/>
        <family val="1"/>
        <charset val="204"/>
      </rPr>
      <t>(в соответствии с п.5.7.;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</si>
  <si>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п.4.27;п.8.1   СанПин 2.4.2.2821-10, с изменениями №3)</t>
    </r>
  </si>
  <si>
    <r>
      <t xml:space="preserve">Стол демонстрационный </t>
    </r>
    <r>
      <rPr>
        <i/>
        <sz val="10"/>
        <color indexed="8"/>
        <rFont val="Times New Roman"/>
        <family val="1"/>
        <charset val="204"/>
      </rPr>
      <t>(в соответствии с п.5.8   СанПин 2.4.2.2821-10, с изменениями №3)</t>
    </r>
  </si>
  <si>
    <r>
      <t xml:space="preserve">Вытяжной шкаф </t>
    </r>
    <r>
      <rPr>
        <i/>
        <sz val="10"/>
        <color indexed="8"/>
        <rFont val="Times New Roman"/>
        <family val="1"/>
        <charset val="204"/>
      </rPr>
      <t>(в соответствии с п.5.8   СанПин 2.4.2.2821-10, с изменениями №3)</t>
    </r>
  </si>
  <si>
    <r>
      <t xml:space="preserve">Классная доска </t>
    </r>
    <r>
      <rPr>
        <i/>
        <sz val="10"/>
        <color indexed="8"/>
        <rFont val="Times New Roman"/>
        <family val="1"/>
        <charset val="204"/>
      </rPr>
      <t>(в соответствии с п.5.7 ;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</si>
  <si>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 п.8.1   СанПин 2.4.2.2821-10, с изменениями №3)</t>
    </r>
  </si>
  <si>
    <r>
      <t>1.1 Рабочее место педагога (в соответствии с пп.IX, X СанПиН 2.2.2/2.4.1340-03, с изменениями №3;  пп.5.2, 5.3, 5.7</t>
    </r>
    <r>
      <rPr>
        <i/>
        <sz val="10"/>
        <color indexed="8"/>
        <rFont val="Times New Roman"/>
        <family val="1"/>
        <charset val="204"/>
      </rPr>
      <t xml:space="preserve">   СанПиН 2.4.2.2821-10, с изменениями №3)</t>
    </r>
  </si>
  <si>
    <t>1.2 Рабочее место обучающегося (в соответствии с пп.IX, XI СанПиН 2.2.2/2.4.1340-03,  с изменениями №3)</t>
  </si>
  <si>
    <t>Смотреть СанПиН 2.2.2/2.4.1340-03, с изменениями №3 от 21 июня 2016 г. №81</t>
  </si>
  <si>
    <r>
      <t xml:space="preserve">Стул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 4.9;пп.5.2-5.4.   СанПин 2.4.2.2821-10, с изменениями №3)</t>
    </r>
  </si>
  <si>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r>
      <rPr>
        <sz val="10"/>
        <color indexed="8"/>
        <rFont val="Times New Roman"/>
        <family val="1"/>
        <charset val="204"/>
      </rPr>
      <t xml:space="preserve">
</t>
    </r>
  </si>
  <si>
    <t xml:space="preserve"> СПАК обеспечивает</t>
  </si>
  <si>
    <t>СПАК обеспечивает</t>
  </si>
  <si>
    <t>в) Проектор мультимедийный</t>
  </si>
  <si>
    <t>г) Печатное, копировальное, сканирующие устройства (отдельные элементы или в виде многофункционального устройства)</t>
  </si>
  <si>
    <t xml:space="preserve">д) Экран (на штативе или настенный) </t>
  </si>
  <si>
    <t xml:space="preserve">    2.2.2 Специализированный программно-аппаратный комплекс  обучающегося (СПАК обучающегося) в соответствии с пп. I,II СанПиН 2.2.2/2.4.1340-03, с изменениями №3;   п.5.9. СанПиН 2.4.2.2821-10, с изменениями №3</t>
  </si>
  <si>
    <t>2.2.1  Специализированный программно-аппаратный комплекс  педагога (СПАК педагога) в соответствии с пп. I,II СанПиН 2.2.2/2.4.1340-03, с изменениями №3; п.5.9. СанПиН 2.4.2.2821-10, с изменениями №3</t>
  </si>
  <si>
    <t>Уровень соответствия критериям</t>
  </si>
  <si>
    <t>Критериальная оценка соответствия</t>
  </si>
  <si>
    <t>Показатель соответствия при реализации ООП ООО современным требованиям  (%)</t>
  </si>
  <si>
    <t>Уровень соответствия при реализации ООП ООО современным требованиям</t>
  </si>
  <si>
    <t>Показатель соответствия критериям, %</t>
  </si>
  <si>
    <t>1.3.Учебно-методическая литература в соответствии с утвержденным в образовательной организации учебно-методическим комплексом</t>
  </si>
  <si>
    <t>2.1.отечественная и зарубежная, классическая и современная художественная литература</t>
  </si>
  <si>
    <t>2.2.научно-популярная и научно- техническая литература</t>
  </si>
  <si>
    <t>2.3.издания по изобразительному искусству, музыке, физической культуре и спорту, экологии, правилам поведения на дорогах</t>
  </si>
  <si>
    <t>2.4.справочно-библиографические и периодические издания</t>
  </si>
  <si>
    <t>2.5.собрание словарей</t>
  </si>
  <si>
    <t>КРИТИЧЕСКИЙ</t>
  </si>
  <si>
    <t xml:space="preserve">ДОПУСТИМЫЙ </t>
  </si>
  <si>
    <t>ОПТИМАЛЬНЫЙ</t>
  </si>
  <si>
    <t>Группы критериев</t>
  </si>
  <si>
    <t xml:space="preserve"> до 50</t>
  </si>
  <si>
    <r>
      <t xml:space="preserve">Комплекты учебников для обучающихся 5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</si>
  <si>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6 класса: </t>
    </r>
    <r>
      <rPr>
        <sz val="10"/>
        <color indexed="8"/>
        <rFont val="Times New Roman"/>
        <family val="1"/>
        <charset val="204"/>
      </rPr>
      <t xml:space="preserve"> 1 экземпляр учебников в печатной и (или) электронной форме или учебного пособия, 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</si>
  <si>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7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</si>
  <si>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8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</si>
  <si>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9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</si>
  <si>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t>1.1.Комплекты учебников, включенных в федеральный перечень учебников, рекомендованных к использованию при реализации имеющих государственную аккредитацию образовательных программ ООО и в соответствии с утвержденным в образовательной организации учебно-методическим комплексом</t>
  </si>
  <si>
    <t xml:space="preserve">Внимание!!! </t>
  </si>
  <si>
    <t>1. Кабинет биологии</t>
  </si>
  <si>
    <t>2. Кабинет географии</t>
  </si>
  <si>
    <t>3. Кабинет химия</t>
  </si>
  <si>
    <t>4. Кабинет физики</t>
  </si>
  <si>
    <t>5. Кабинет русского языка и литературы</t>
  </si>
  <si>
    <t>6. Кабинет иностранного языка</t>
  </si>
  <si>
    <t>7. Кабинет истории</t>
  </si>
  <si>
    <t>8. Кабинет математики</t>
  </si>
  <si>
    <t xml:space="preserve">9. Кабинет информатики </t>
  </si>
  <si>
    <t>10. Кабинет музыки</t>
  </si>
  <si>
    <t>11. Кабинет изобразительного искусства</t>
  </si>
  <si>
    <t>12. Кабинет технологии</t>
  </si>
  <si>
    <t>13. Кабинет ОБЖ</t>
  </si>
  <si>
    <t>14. Спортивный зал</t>
  </si>
  <si>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</si>
  <si>
    <t>I.  Учебные помещения</t>
  </si>
  <si>
    <t>III. ИОС образовательной организации в части общешкольного оснащения</t>
  </si>
  <si>
    <t>Смотреть СанПин 2.4.2.2821-10, с изменениями №3 от 24 ноября 2015 г. №81</t>
  </si>
  <si>
    <t>0 баллов – отсутствие показателя. 
Заполнение только белых ячеек, цветные ячейки и Карта оценки соответствия заполняются автоматически</t>
  </si>
  <si>
    <t>I.Материально техническое обеспечение учебной деятельности (6 баллов)</t>
  </si>
  <si>
    <t>1. Кабинет биологии (29 баллов)</t>
  </si>
  <si>
    <t>I.  Учебные помещения (433 балла)</t>
  </si>
  <si>
    <t>I.  Материально техническое обеспечение учебной деятельности (5 баллов)</t>
  </si>
  <si>
    <t>2. Кабинет географии (28 баллов)</t>
  </si>
  <si>
    <t>3.Кабинет химии (31 балл)</t>
  </si>
  <si>
    <t>I. Материально техническое обеспечение учебной деятельности (8 баллов)</t>
  </si>
  <si>
    <t>4.Кабинет физики (30 баллов)</t>
  </si>
  <si>
    <t>I.  Материально техническое обеспечение учебной деятельности (7 баллов)</t>
  </si>
  <si>
    <t>5. Кабинет русского языка и литературы (34 балла)</t>
  </si>
  <si>
    <t>II. Учебно-методическое и информационное обеспечение (23 балла)</t>
  </si>
  <si>
    <t>II. Учебно-методическое и информационное обеспечение (29 балла)</t>
  </si>
  <si>
    <t>6.Кабинет иностранного зяыка (28 баллов)</t>
  </si>
  <si>
    <t>I.   Материально техническое обеспечение учебной деятельности (5 баллов)</t>
  </si>
  <si>
    <t>7. Кабинет истории (40 баллов)</t>
  </si>
  <si>
    <t>II. Учебно-методическое и информационное обеспечение (35 балло)</t>
  </si>
  <si>
    <t>8. Кабинет математики (40 баллов)</t>
  </si>
  <si>
    <t>II. Учебно-методическое и информационное обеспечение (35 баллов)</t>
  </si>
  <si>
    <t>I.  Материально техническое обеспечение учебной деятельности (5 баллов)</t>
  </si>
  <si>
    <t>9. Кабинет информатики  (38 баллов)</t>
  </si>
  <si>
    <t>II. Учебно-методическое и информационное обеспечение 33 балла)</t>
  </si>
  <si>
    <t>10. Кабинет музыки (28 баллов)</t>
  </si>
  <si>
    <t>I. Материально техническое обеспечение учебной деятельности (5 баллов)</t>
  </si>
  <si>
    <t>11. Кабинет изобразительного искусства (29 баллов)</t>
  </si>
  <si>
    <t>I.  Материально техническое обеспечение учебной деятельности (6 баллов)</t>
  </si>
  <si>
    <t>12.  Кабинет технологии (34 балла)</t>
  </si>
  <si>
    <t>II. Учебно-методическое и информационное обеспечение (27 баллов)</t>
  </si>
  <si>
    <t>13. Кабинет основ безопасности жизнедеятельности (28 баллов)</t>
  </si>
  <si>
    <t>14. Спортивный зал (16 баллов)</t>
  </si>
  <si>
    <t>I.   Материально техническое обеспечение учебной деятельности (2 балла)</t>
  </si>
  <si>
    <t>II. Учебно-методическое и информационное обеспечение (14 баллов)</t>
  </si>
  <si>
    <t>II. Учебно-методическое и информационное обеспечение (22 балла)</t>
  </si>
  <si>
    <t>1.Печатные и электронные информационно-образовательные ресурсы по всем предметам учебного плана (10 баллов)</t>
  </si>
  <si>
    <t>2.      Фонд дополнительной литературы (12 баллов)</t>
  </si>
  <si>
    <t>III. ИОС образовательной организации в части общешкольного оснащения (13 баллов)</t>
  </si>
  <si>
    <t xml:space="preserve">Карта оценки соответствия учебных помещений, учебно-методического и информационного обеспечения, ИОС ОО  в части общешкольного оснащения  при  реализации ООП ООО современным требованиям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</si>
</sst>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i/>
      <sz val="10"/>
      <color indexed="8"/>
      <name val="Times New Roman"/>
      <family val="1"/>
      <charset val="204"/>
    </font>
    <font>
      <sz val="9"/>
      <color indexed="8"/>
      <name val="Times New Roman"/>
      <family val="1"/>
      <charset val="204"/>
    </font>
    <font>
      <b/>
      <sz val="9"/>
      <color indexed="8"/>
      <name val="Times New Roman"/>
      <family val="1"/>
      <charset val="204"/>
    </font>
    <font>
      <b/>
      <sz val="10"/>
      <name val="Times New Roman"/>
      <family val="1"/>
      <charset val="204"/>
    </font>
    <font>
      <sz val="10"/>
      <name val="Times New Roman"/>
      <family val="1"/>
      <charset val="204"/>
    </font>
    <font>
      <sz val="12"/>
      <name val="Times New Roman"/>
      <family val="1"/>
      <charset val="204"/>
    </font>
    <font>
      <b/>
      <sz val="14"/>
      <name val="Times New Roman"/>
      <family val="1"/>
      <charset val="204"/>
    </font>
    <font>
      <b/>
      <sz val="11"/>
      <name val="Times New Roman"/>
      <family val="1"/>
      <charset val="204"/>
    </font>
    <font>
      <sz val="11"/>
      <color rgb="FFFF0000"/>
      <name val="Calibri"/>
      <family val="2"/>
      <charset val="204"/>
      <scheme val="minor"/>
    </font>
    <font>
      <sz val="10"/>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i/>
      <sz val="10"/>
      <color rgb="FF000000"/>
      <name val="Times New Roman"/>
      <family val="1"/>
      <charset val="204"/>
    </font>
    <font>
      <b/>
      <i/>
      <sz val="10"/>
      <color theme="1"/>
      <name val="Times New Roman"/>
      <family val="1"/>
      <charset val="204"/>
    </font>
    <font>
      <sz val="10"/>
      <color theme="1"/>
      <name val="Symbol"/>
      <family val="1"/>
      <charset val="2"/>
    </font>
    <font>
      <sz val="10"/>
      <color rgb="FF000000"/>
      <name val="Times New Roman"/>
      <family val="1"/>
      <charset val="204"/>
    </font>
    <font>
      <i/>
      <sz val="10"/>
      <color theme="1"/>
      <name val="Times New Roman"/>
      <family val="1"/>
      <charset val="204"/>
    </font>
    <font>
      <sz val="10"/>
      <color rgb="FF000000"/>
      <name val="Symbol"/>
      <family val="1"/>
      <charset val="2"/>
    </font>
    <font>
      <b/>
      <sz val="12"/>
      <color theme="1"/>
      <name val="Times New Roman"/>
      <family val="1"/>
      <charset val="204"/>
    </font>
    <font>
      <b/>
      <sz val="10"/>
      <color rgb="FF000000"/>
      <name val="Times New Roman"/>
      <family val="1"/>
      <charset val="204"/>
    </font>
    <font>
      <b/>
      <sz val="14"/>
      <color theme="1"/>
      <name val="Times New Roman"/>
      <family val="1"/>
      <charset val="204"/>
    </font>
    <font>
      <b/>
      <sz val="14"/>
      <color theme="1"/>
      <name val="Calibri"/>
      <family val="2"/>
      <charset val="204"/>
      <scheme val="minor"/>
    </font>
    <font>
      <sz val="14"/>
      <color theme="1"/>
      <name val="Calibri"/>
      <family val="2"/>
      <charset val="204"/>
      <scheme val="minor"/>
    </font>
  </fonts>
  <fills count="11">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79998168889431442"/>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1"/>
      </left>
      <right style="medium">
        <color theme="1"/>
      </right>
      <top style="medium">
        <color theme="1"/>
      </top>
      <bottom style="medium">
        <color theme="1"/>
      </bottom>
      <diagonal/>
    </border>
    <border>
      <left style="thin">
        <color theme="0" tint="-0.14999847407452621"/>
      </left>
      <right/>
      <top style="thin">
        <color theme="0" tint="-0.14999847407452621"/>
      </top>
      <bottom style="thin">
        <color theme="0" tint="-0.14999847407452621"/>
      </bottom>
      <diagonal/>
    </border>
  </borders>
  <cellStyleXfs count="1">
    <xf numFmtId="0" fontId="0" fillId="0" borderId="0"/>
  </cellStyleXfs>
  <cellXfs count="86">
    <xf numFmtId="0" fontId="0" fillId="0" borderId="0" xfId="0"/>
    <xf numFmtId="0" fontId="12" fillId="0" borderId="1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0" fillId="0" borderId="0" xfId="0" applyProtection="1"/>
    <xf numFmtId="0" fontId="13" fillId="7" borderId="2" xfId="0" applyFont="1" applyFill="1" applyBorder="1" applyAlignment="1" applyProtection="1">
      <alignment horizontal="center" vertical="center"/>
    </xf>
    <xf numFmtId="0" fontId="5" fillId="7" borderId="2" xfId="0" applyFont="1" applyFill="1" applyBorder="1" applyAlignment="1" applyProtection="1">
      <alignment horizontal="center" vertical="center" wrapText="1"/>
    </xf>
    <xf numFmtId="0" fontId="7" fillId="8" borderId="3" xfId="0" applyFont="1" applyFill="1" applyBorder="1" applyAlignment="1" applyProtection="1">
      <alignment vertical="top" wrapText="1"/>
    </xf>
    <xf numFmtId="0" fontId="6" fillId="8" borderId="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2" fontId="1" fillId="8" borderId="5" xfId="0" applyNumberFormat="1" applyFont="1" applyFill="1" applyBorder="1" applyAlignment="1" applyProtection="1">
      <alignment horizontal="center" vertical="center" wrapText="1"/>
    </xf>
    <xf numFmtId="0" fontId="12" fillId="4" borderId="2" xfId="0" applyFont="1" applyFill="1" applyBorder="1" applyAlignment="1" applyProtection="1">
      <alignment horizontal="center" vertical="top" wrapText="1"/>
    </xf>
    <xf numFmtId="0" fontId="13" fillId="8" borderId="2" xfId="0" applyFont="1" applyFill="1" applyBorder="1" applyAlignment="1" applyProtection="1">
      <alignment horizontal="center" vertical="center" wrapText="1"/>
    </xf>
    <xf numFmtId="0" fontId="15" fillId="8" borderId="4" xfId="0"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2" fontId="1" fillId="8" borderId="6" xfId="0" applyNumberFormat="1" applyFont="1" applyFill="1" applyBorder="1" applyAlignment="1" applyProtection="1">
      <alignment horizontal="center" vertical="center" wrapText="1"/>
    </xf>
    <xf numFmtId="0" fontId="11" fillId="0" borderId="0" xfId="0" applyFont="1" applyProtection="1"/>
    <xf numFmtId="0" fontId="0" fillId="0" borderId="0" xfId="0" applyFont="1" applyAlignment="1" applyProtection="1">
      <alignment horizontal="center" vertical="center"/>
    </xf>
    <xf numFmtId="0" fontId="8" fillId="8" borderId="2"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14" fillId="0" borderId="2" xfId="0" applyFont="1" applyBorder="1" applyAlignment="1" applyProtection="1">
      <alignment horizontal="center" vertical="center" wrapText="1"/>
    </xf>
    <xf numFmtId="0" fontId="8" fillId="8" borderId="3" xfId="0" applyFont="1" applyFill="1" applyBorder="1" applyAlignment="1" applyProtection="1">
      <alignment horizontal="left" vertical="top" wrapText="1"/>
    </xf>
    <xf numFmtId="49" fontId="4" fillId="3" borderId="1"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0" fontId="9" fillId="8" borderId="8"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top" wrapText="1"/>
    </xf>
    <xf numFmtId="49" fontId="4" fillId="4" borderId="1" xfId="0" applyNumberFormat="1" applyFont="1" applyFill="1" applyBorder="1" applyAlignment="1" applyProtection="1">
      <alignment horizontal="center" vertical="top" wrapText="1"/>
    </xf>
    <xf numFmtId="0" fontId="10" fillId="8" borderId="0" xfId="0" applyFont="1" applyFill="1" applyBorder="1" applyProtection="1"/>
    <xf numFmtId="49" fontId="4" fillId="2" borderId="1" xfId="0" applyNumberFormat="1"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0" fillId="8" borderId="9" xfId="0" applyFont="1" applyFill="1" applyBorder="1" applyProtection="1"/>
    <xf numFmtId="0" fontId="10" fillId="8" borderId="4" xfId="0" applyFont="1" applyFill="1" applyBorder="1" applyAlignment="1" applyProtection="1">
      <alignment horizontal="left" wrapText="1"/>
    </xf>
    <xf numFmtId="0" fontId="13" fillId="9" borderId="7" xfId="0" applyFont="1" applyFill="1" applyBorder="1" applyAlignment="1" applyProtection="1">
      <alignment horizontal="left" vertical="center" wrapText="1"/>
    </xf>
    <xf numFmtId="0" fontId="13" fillId="9" borderId="7" xfId="0" applyFont="1" applyFill="1" applyBorder="1" applyAlignment="1" applyProtection="1">
      <alignment horizontal="center" vertical="center" wrapText="1"/>
    </xf>
    <xf numFmtId="0" fontId="12" fillId="7" borderId="7" xfId="0" applyFont="1" applyFill="1" applyBorder="1" applyAlignment="1" applyProtection="1">
      <alignment vertical="top" wrapText="1"/>
    </xf>
    <xf numFmtId="0" fontId="13" fillId="7" borderId="7" xfId="0" applyFont="1" applyFill="1" applyBorder="1" applyAlignment="1" applyProtection="1">
      <alignment horizontal="center" vertical="top" wrapText="1"/>
    </xf>
    <xf numFmtId="0" fontId="0" fillId="0" borderId="14" xfId="0" applyBorder="1" applyProtection="1"/>
    <xf numFmtId="0" fontId="0" fillId="0" borderId="16" xfId="0" applyBorder="1" applyProtection="1"/>
    <xf numFmtId="0" fontId="16" fillId="10" borderId="2" xfId="0" applyFont="1" applyFill="1" applyBorder="1" applyAlignment="1" applyProtection="1">
      <alignment horizontal="left" vertical="center" wrapText="1"/>
    </xf>
    <xf numFmtId="0" fontId="13" fillId="10" borderId="2" xfId="0" applyFont="1" applyFill="1" applyBorder="1" applyAlignment="1" applyProtection="1">
      <alignment horizontal="center" vertical="top" wrapText="1"/>
    </xf>
    <xf numFmtId="0" fontId="17" fillId="10" borderId="2" xfId="0" applyFont="1" applyFill="1" applyBorder="1" applyAlignment="1" applyProtection="1">
      <alignment vertical="top" wrapText="1"/>
    </xf>
    <xf numFmtId="0" fontId="0" fillId="5" borderId="14" xfId="0" applyFill="1" applyBorder="1" applyProtection="1"/>
    <xf numFmtId="0" fontId="0" fillId="5" borderId="16" xfId="0" applyFill="1" applyBorder="1" applyProtection="1"/>
    <xf numFmtId="0" fontId="12" fillId="8" borderId="2" xfId="0" applyFont="1" applyFill="1" applyBorder="1" applyAlignment="1" applyProtection="1">
      <alignment vertical="top" wrapText="1"/>
    </xf>
    <xf numFmtId="14" fontId="0" fillId="5" borderId="14" xfId="0" applyNumberFormat="1" applyFill="1" applyBorder="1" applyProtection="1"/>
    <xf numFmtId="0" fontId="17" fillId="10" borderId="15" xfId="0" applyFont="1" applyFill="1" applyBorder="1" applyAlignment="1" applyProtection="1">
      <alignment vertical="top" wrapText="1"/>
    </xf>
    <xf numFmtId="0" fontId="13" fillId="10" borderId="15" xfId="0" applyFont="1" applyFill="1" applyBorder="1" applyAlignment="1" applyProtection="1">
      <alignment horizontal="center" vertical="center" wrapText="1"/>
    </xf>
    <xf numFmtId="0" fontId="12" fillId="8" borderId="2" xfId="0" applyFont="1" applyFill="1" applyBorder="1" applyAlignment="1" applyProtection="1">
      <alignment horizontal="left" vertical="center" wrapText="1"/>
    </xf>
    <xf numFmtId="0" fontId="12" fillId="8" borderId="2" xfId="0" applyFont="1" applyFill="1" applyBorder="1" applyAlignment="1" applyProtection="1">
      <alignment horizontal="left" vertical="top" wrapText="1"/>
    </xf>
    <xf numFmtId="0" fontId="11" fillId="5" borderId="16" xfId="0" applyFont="1" applyFill="1" applyBorder="1" applyAlignment="1" applyProtection="1">
      <alignment vertical="top" wrapText="1"/>
    </xf>
    <xf numFmtId="0" fontId="12" fillId="10" borderId="15" xfId="0" applyFont="1" applyFill="1" applyBorder="1" applyAlignment="1" applyProtection="1">
      <alignment horizontal="center" vertical="center" wrapText="1"/>
    </xf>
    <xf numFmtId="0" fontId="0" fillId="5" borderId="13" xfId="0" applyFill="1" applyBorder="1" applyProtection="1"/>
    <xf numFmtId="0" fontId="17" fillId="10" borderId="15" xfId="0" applyFont="1" applyFill="1" applyBorder="1" applyAlignment="1" applyProtection="1">
      <alignment horizontal="left" vertical="center" wrapText="1"/>
    </xf>
    <xf numFmtId="0" fontId="20" fillId="10"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8" fillId="8" borderId="15" xfId="0" applyFont="1" applyFill="1" applyBorder="1" applyAlignment="1" applyProtection="1">
      <alignment horizontal="left" vertical="top" wrapText="1"/>
    </xf>
    <xf numFmtId="0" fontId="19" fillId="8" borderId="15" xfId="0" applyFont="1" applyFill="1" applyBorder="1" applyAlignment="1" applyProtection="1">
      <alignment horizontal="left" vertical="top" wrapText="1"/>
    </xf>
    <xf numFmtId="0" fontId="13" fillId="7" borderId="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top" wrapText="1"/>
    </xf>
    <xf numFmtId="0" fontId="0" fillId="5" borderId="13" xfId="0" applyFill="1" applyBorder="1" applyAlignment="1" applyProtection="1">
      <alignment vertical="top"/>
    </xf>
    <xf numFmtId="0" fontId="12" fillId="7"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wrapText="1"/>
    </xf>
    <xf numFmtId="0" fontId="12" fillId="8" borderId="15" xfId="0" applyFont="1" applyFill="1" applyBorder="1" applyAlignment="1" applyProtection="1">
      <alignment horizontal="left" vertical="top" wrapText="1"/>
    </xf>
    <xf numFmtId="0" fontId="18" fillId="8" borderId="15" xfId="0" applyFont="1" applyFill="1" applyBorder="1" applyAlignment="1" applyProtection="1">
      <alignment vertical="top" wrapText="1"/>
    </xf>
    <xf numFmtId="0" fontId="12" fillId="10" borderId="2" xfId="0" applyFont="1" applyFill="1" applyBorder="1" applyAlignment="1" applyProtection="1">
      <alignment horizontal="center" vertical="center" wrapText="1"/>
    </xf>
    <xf numFmtId="0" fontId="19" fillId="8" borderId="2" xfId="0" applyFont="1" applyFill="1" applyBorder="1" applyAlignment="1" applyProtection="1">
      <alignment horizontal="left" vertical="center" wrapText="1"/>
    </xf>
    <xf numFmtId="0" fontId="21" fillId="8" borderId="15" xfId="0" applyFont="1" applyFill="1" applyBorder="1" applyAlignment="1" applyProtection="1">
      <alignment horizontal="left" vertical="top" wrapText="1"/>
    </xf>
    <xf numFmtId="0" fontId="22" fillId="10"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xf>
    <xf numFmtId="0" fontId="23" fillId="10" borderId="15" xfId="0" applyFont="1" applyFill="1" applyBorder="1" applyAlignment="1" applyProtection="1">
      <alignment horizontal="left" vertical="top" wrapText="1"/>
    </xf>
    <xf numFmtId="0" fontId="20" fillId="8" borderId="15" xfId="0" applyFont="1" applyFill="1" applyBorder="1" applyAlignment="1" applyProtection="1">
      <alignment horizontal="left" vertical="top" wrapText="1"/>
    </xf>
    <xf numFmtId="0" fontId="13" fillId="10" borderId="15" xfId="0" applyFont="1" applyFill="1" applyBorder="1" applyAlignment="1" applyProtection="1">
      <alignment horizontal="center" vertical="center"/>
    </xf>
    <xf numFmtId="0" fontId="13" fillId="10" borderId="15" xfId="0" applyFont="1" applyFill="1" applyBorder="1" applyAlignment="1" applyProtection="1">
      <alignment vertical="top" wrapText="1"/>
    </xf>
    <xf numFmtId="0" fontId="17" fillId="10" borderId="15" xfId="0" applyFont="1" applyFill="1" applyBorder="1" applyAlignment="1" applyProtection="1">
      <alignment vertical="top" wrapText="1"/>
    </xf>
    <xf numFmtId="0" fontId="17" fillId="8"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24" fillId="0" borderId="3"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6" fillId="0" borderId="5" xfId="0" applyFont="1" applyBorder="1" applyAlignment="1" applyProtection="1">
      <alignment wrapText="1"/>
    </xf>
  </cellXfs>
  <cellStyles count="1">
    <cellStyle name="Обычный" xfId="0" builtinId="0"/>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9"/>
  <sheetViews>
    <sheetView tabSelected="1" zoomScaleNormal="100" workbookViewId="0">
      <selection activeCell="B624" sqref="B624"/>
    </sheetView>
  </sheetViews>
  <sheetFormatPr defaultRowHeight="15" x14ac:dyDescent="0.25"/>
  <cols>
    <col min="1" max="1" width="91.42578125" style="6" customWidth="1"/>
    <col min="2" max="2" width="17" style="20" customWidth="1"/>
    <col min="3" max="3" width="14.42578125" style="6" customWidth="1"/>
    <col min="4" max="4" width="30.85546875" style="6" customWidth="1"/>
    <col min="5" max="5" width="58.5703125" style="6" customWidth="1"/>
    <col min="6" max="6" width="20.42578125" style="6" customWidth="1"/>
    <col min="7" max="7" width="19.7109375" style="6" customWidth="1"/>
    <col min="8" max="8" width="20.85546875" style="6" customWidth="1"/>
    <col min="9" max="16384" width="9.140625" style="6"/>
  </cols>
  <sheetData>
    <row r="1" spans="1:9" ht="39" customHeight="1" thickBot="1" x14ac:dyDescent="0.35">
      <c r="A1" s="83" t="s">
        <v>318</v>
      </c>
      <c r="B1" s="84"/>
      <c r="C1" s="84"/>
      <c r="D1" s="84"/>
      <c r="E1" s="85"/>
      <c r="I1" s="6">
        <v>0</v>
      </c>
    </row>
    <row r="2" spans="1:9" ht="48.75" thickBot="1" x14ac:dyDescent="0.3">
      <c r="A2" s="7" t="s">
        <v>255</v>
      </c>
      <c r="B2" s="8" t="s">
        <v>1</v>
      </c>
      <c r="C2" s="8" t="s">
        <v>0</v>
      </c>
      <c r="D2" s="8" t="s">
        <v>243</v>
      </c>
      <c r="E2" s="8" t="s">
        <v>244</v>
      </c>
      <c r="I2" s="6">
        <v>1</v>
      </c>
    </row>
    <row r="3" spans="1:9" ht="15.75" thickBot="1" x14ac:dyDescent="0.3">
      <c r="A3" s="9" t="str">
        <f>A14</f>
        <v>I.  Учебные помещения (433 балла)</v>
      </c>
      <c r="B3" s="10">
        <f>B14</f>
        <v>418</v>
      </c>
      <c r="C3" s="11">
        <v>433</v>
      </c>
      <c r="D3" s="12">
        <f>(B3/C3)*100</f>
        <v>96.535796766743658</v>
      </c>
      <c r="E3" s="13" t="str">
        <f>IF(D3&lt;51,E9,IF(D3&lt;81,E10,E11))</f>
        <v>ОПТИМАЛЬНЫЙ</v>
      </c>
    </row>
    <row r="4" spans="1:9" ht="15.75" thickBot="1" x14ac:dyDescent="0.3">
      <c r="A4" s="9" t="str">
        <f>A629</f>
        <v>II. Учебно-методическое и информационное обеспечение (22 балла)</v>
      </c>
      <c r="B4" s="10">
        <f>B629</f>
        <v>22</v>
      </c>
      <c r="C4" s="14">
        <v>22</v>
      </c>
      <c r="D4" s="12">
        <f>(B4/C4)*100</f>
        <v>100</v>
      </c>
      <c r="E4" s="13" t="str">
        <f>IF(D4&lt;51,E9,IF(D4&lt;81,E10,E11))</f>
        <v>ОПТИМАЛЬНЫЙ</v>
      </c>
    </row>
    <row r="5" spans="1:9" ht="15.75" thickBot="1" x14ac:dyDescent="0.3">
      <c r="A5" s="9" t="str">
        <f>A659</f>
        <v>III. ИОС образовательной организации в части общешкольного оснащения (13 баллов)</v>
      </c>
      <c r="B5" s="10">
        <f>B659</f>
        <v>13</v>
      </c>
      <c r="C5" s="14">
        <v>13</v>
      </c>
      <c r="D5" s="12">
        <f>(B5/C5)*100</f>
        <v>100</v>
      </c>
      <c r="E5" s="13" t="str">
        <f>IF(D5&lt;51,E9,IF(D5&lt;81,E10,E11))</f>
        <v>ОПТИМАЛЬНЫЙ</v>
      </c>
    </row>
    <row r="6" spans="1:9" ht="15.75" thickBot="1" x14ac:dyDescent="0.3">
      <c r="A6" s="15" t="s">
        <v>114</v>
      </c>
      <c r="B6" s="16">
        <f>SUM(B3:B5)</f>
        <v>453</v>
      </c>
      <c r="C6" s="17">
        <v>468</v>
      </c>
      <c r="D6" s="18">
        <f>(B6/C6)*100</f>
        <v>96.794871794871796</v>
      </c>
      <c r="E6" s="13" t="str">
        <f>IF(D6&lt;51,E9,IF(D6&lt;81,E10,E11))</f>
        <v>ОПТИМАЛЬНЫЙ</v>
      </c>
    </row>
    <row r="7" spans="1:9" ht="15.75" thickBot="1" x14ac:dyDescent="0.3">
      <c r="A7" s="19"/>
    </row>
    <row r="8" spans="1:9" ht="24.75" thickBot="1" x14ac:dyDescent="0.3">
      <c r="A8" s="21" t="s">
        <v>281</v>
      </c>
      <c r="B8" s="80" t="s">
        <v>242</v>
      </c>
      <c r="C8" s="22"/>
      <c r="D8" s="23" t="s">
        <v>245</v>
      </c>
      <c r="E8" s="24" t="s">
        <v>241</v>
      </c>
    </row>
    <row r="9" spans="1:9" ht="16.5" thickBot="1" x14ac:dyDescent="0.3">
      <c r="A9" s="25" t="s">
        <v>231</v>
      </c>
      <c r="B9" s="81"/>
      <c r="C9" s="22"/>
      <c r="D9" s="26" t="s">
        <v>256</v>
      </c>
      <c r="E9" s="27" t="s">
        <v>252</v>
      </c>
    </row>
    <row r="10" spans="1:9" ht="19.5" thickBot="1" x14ac:dyDescent="0.3">
      <c r="A10" s="28" t="s">
        <v>263</v>
      </c>
      <c r="B10" s="81"/>
      <c r="C10" s="29"/>
      <c r="D10" s="30" t="s">
        <v>115</v>
      </c>
      <c r="E10" s="13" t="s">
        <v>253</v>
      </c>
    </row>
    <row r="11" spans="1:9" ht="15.75" thickBot="1" x14ac:dyDescent="0.3">
      <c r="A11" s="31" t="s">
        <v>221</v>
      </c>
      <c r="B11" s="81"/>
      <c r="C11" s="29"/>
      <c r="D11" s="32" t="s">
        <v>218</v>
      </c>
      <c r="E11" s="33" t="s">
        <v>254</v>
      </c>
    </row>
    <row r="12" spans="1:9" x14ac:dyDescent="0.25">
      <c r="A12" s="34" t="s">
        <v>222</v>
      </c>
      <c r="B12" s="81"/>
    </row>
    <row r="13" spans="1:9" ht="44.25" thickBot="1" x14ac:dyDescent="0.3">
      <c r="A13" s="35" t="s">
        <v>282</v>
      </c>
      <c r="B13" s="82"/>
      <c r="E13" s="36" t="s">
        <v>279</v>
      </c>
    </row>
    <row r="14" spans="1:9" x14ac:dyDescent="0.25">
      <c r="A14" s="37" t="s">
        <v>285</v>
      </c>
      <c r="B14" s="37">
        <f>SUM(B15,B57,B98,B142,B185,B232,B273,B326,B379,B430,B471,B513,B560,B601,)</f>
        <v>418</v>
      </c>
      <c r="E14" s="38" t="s">
        <v>264</v>
      </c>
    </row>
    <row r="15" spans="1:9" ht="15.75" thickBot="1" x14ac:dyDescent="0.3">
      <c r="A15" s="39" t="s">
        <v>284</v>
      </c>
      <c r="B15" s="39">
        <f>SUM(B16,B25)</f>
        <v>29</v>
      </c>
      <c r="C15" s="40"/>
      <c r="D15" s="41"/>
      <c r="E15" s="38" t="s">
        <v>265</v>
      </c>
    </row>
    <row r="16" spans="1:9" ht="15.75" thickBot="1" x14ac:dyDescent="0.3">
      <c r="A16" s="42" t="s">
        <v>283</v>
      </c>
      <c r="B16" s="43">
        <f>SUM(B17,B22)</f>
        <v>6</v>
      </c>
      <c r="C16" s="40"/>
      <c r="D16" s="41"/>
      <c r="E16" s="38" t="s">
        <v>266</v>
      </c>
    </row>
    <row r="17" spans="1:5" ht="15.75" thickBot="1" x14ac:dyDescent="0.3">
      <c r="A17" s="44" t="s">
        <v>2</v>
      </c>
      <c r="B17" s="43">
        <f>SUM(B18:B21)</f>
        <v>4</v>
      </c>
      <c r="C17" s="45"/>
      <c r="D17" s="46"/>
      <c r="E17" s="38" t="s">
        <v>267</v>
      </c>
    </row>
    <row r="18" spans="1:5" ht="15.75" thickBot="1" x14ac:dyDescent="0.3">
      <c r="A18" s="47" t="s">
        <v>3</v>
      </c>
      <c r="B18" s="1">
        <v>1</v>
      </c>
      <c r="C18" s="45"/>
      <c r="D18" s="46"/>
      <c r="E18" s="38" t="s">
        <v>268</v>
      </c>
    </row>
    <row r="19" spans="1:5" ht="15.75" thickBot="1" x14ac:dyDescent="0.3">
      <c r="A19" s="47" t="s">
        <v>4</v>
      </c>
      <c r="B19" s="1">
        <v>1</v>
      </c>
      <c r="C19" s="45"/>
      <c r="D19" s="46"/>
      <c r="E19" s="38" t="s">
        <v>269</v>
      </c>
    </row>
    <row r="20" spans="1:5" ht="15.75" thickBot="1" x14ac:dyDescent="0.3">
      <c r="A20" s="47" t="s">
        <v>223</v>
      </c>
      <c r="B20" s="1">
        <v>1</v>
      </c>
      <c r="C20" s="48"/>
      <c r="D20" s="46"/>
      <c r="E20" s="38" t="s">
        <v>270</v>
      </c>
    </row>
    <row r="21" spans="1:5" ht="26.25" thickBot="1" x14ac:dyDescent="0.3">
      <c r="A21" s="47" t="s">
        <v>224</v>
      </c>
      <c r="B21" s="5">
        <v>1</v>
      </c>
      <c r="C21" s="45"/>
      <c r="D21" s="46"/>
      <c r="E21" s="38" t="s">
        <v>271</v>
      </c>
    </row>
    <row r="22" spans="1:5" ht="15.75" thickBot="1" x14ac:dyDescent="0.3">
      <c r="A22" s="49" t="s">
        <v>5</v>
      </c>
      <c r="B22" s="50">
        <f>SUM(B23:B24)</f>
        <v>2</v>
      </c>
      <c r="C22" s="45"/>
      <c r="D22" s="46"/>
      <c r="E22" s="38" t="s">
        <v>272</v>
      </c>
    </row>
    <row r="23" spans="1:5" ht="26.25" thickBot="1" x14ac:dyDescent="0.3">
      <c r="A23" s="51" t="s">
        <v>232</v>
      </c>
      <c r="B23" s="1">
        <v>1</v>
      </c>
      <c r="C23" s="45"/>
      <c r="D23" s="46"/>
      <c r="E23" s="38" t="s">
        <v>273</v>
      </c>
    </row>
    <row r="24" spans="1:5" ht="26.25" thickBot="1" x14ac:dyDescent="0.3">
      <c r="A24" s="52" t="s">
        <v>278</v>
      </c>
      <c r="B24" s="1">
        <v>1</v>
      </c>
      <c r="C24" s="45"/>
      <c r="D24" s="53"/>
      <c r="E24" s="38" t="s">
        <v>274</v>
      </c>
    </row>
    <row r="25" spans="1:5" ht="15.75" thickBot="1" x14ac:dyDescent="0.3">
      <c r="A25" s="44" t="s">
        <v>293</v>
      </c>
      <c r="B25" s="54">
        <f>SUM(B26,B31,B54)</f>
        <v>23</v>
      </c>
      <c r="C25" s="45"/>
      <c r="D25" s="46"/>
      <c r="E25" s="38" t="s">
        <v>275</v>
      </c>
    </row>
    <row r="26" spans="1:5" ht="15.75" thickBot="1" x14ac:dyDescent="0.3">
      <c r="A26" s="44" t="s">
        <v>7</v>
      </c>
      <c r="B26" s="54">
        <f>SUM(B27:B30)</f>
        <v>4</v>
      </c>
      <c r="C26" s="45"/>
      <c r="D26" s="46"/>
      <c r="E26" s="38" t="s">
        <v>276</v>
      </c>
    </row>
    <row r="27" spans="1:5" ht="15.75" thickBot="1" x14ac:dyDescent="0.3">
      <c r="A27" s="47" t="s">
        <v>8</v>
      </c>
      <c r="B27" s="1">
        <v>1</v>
      </c>
      <c r="C27" s="45"/>
      <c r="D27" s="46"/>
      <c r="E27" s="38" t="s">
        <v>277</v>
      </c>
    </row>
    <row r="28" spans="1:5" ht="15.75" thickBot="1" x14ac:dyDescent="0.3">
      <c r="A28" s="47" t="s">
        <v>117</v>
      </c>
      <c r="B28" s="1">
        <v>1</v>
      </c>
      <c r="C28" s="45"/>
      <c r="D28" s="55"/>
      <c r="E28" s="36" t="s">
        <v>6</v>
      </c>
    </row>
    <row r="29" spans="1:5" ht="26.25" thickBot="1" x14ac:dyDescent="0.3">
      <c r="A29" s="47" t="s">
        <v>118</v>
      </c>
      <c r="B29" s="1">
        <v>1</v>
      </c>
      <c r="C29" s="45"/>
      <c r="D29" s="55"/>
      <c r="E29" s="36" t="s">
        <v>280</v>
      </c>
    </row>
    <row r="30" spans="1:5" ht="26.25" thickBot="1" x14ac:dyDescent="0.3">
      <c r="A30" s="47" t="s">
        <v>119</v>
      </c>
      <c r="B30" s="1">
        <v>1</v>
      </c>
      <c r="C30" s="45"/>
      <c r="D30" s="55"/>
    </row>
    <row r="31" spans="1:5" ht="15.75" thickBot="1" x14ac:dyDescent="0.3">
      <c r="A31" s="56" t="s">
        <v>9</v>
      </c>
      <c r="B31" s="50">
        <f>SUM(B32,B43,B51)</f>
        <v>17</v>
      </c>
      <c r="C31" s="45"/>
      <c r="D31" s="55"/>
    </row>
    <row r="32" spans="1:5" ht="15.75" thickBot="1" x14ac:dyDescent="0.3">
      <c r="A32" s="57" t="s">
        <v>10</v>
      </c>
      <c r="B32" s="54">
        <f>SUM(B33:B35,B37:B42)</f>
        <v>9</v>
      </c>
      <c r="C32" s="45"/>
      <c r="D32" s="55"/>
    </row>
    <row r="33" spans="1:4" ht="15.75" thickBot="1" x14ac:dyDescent="0.3">
      <c r="A33" s="58" t="s">
        <v>11</v>
      </c>
      <c r="B33" s="1">
        <v>1</v>
      </c>
      <c r="C33" s="45"/>
      <c r="D33" s="55"/>
    </row>
    <row r="34" spans="1:4" ht="26.25" thickBot="1" x14ac:dyDescent="0.3">
      <c r="A34" s="58" t="s">
        <v>219</v>
      </c>
      <c r="B34" s="1">
        <v>1</v>
      </c>
      <c r="C34" s="45"/>
      <c r="D34" s="55"/>
    </row>
    <row r="35" spans="1:4" ht="26.25" thickBot="1" x14ac:dyDescent="0.3">
      <c r="A35" s="58" t="s">
        <v>12</v>
      </c>
      <c r="B35" s="1">
        <v>1</v>
      </c>
      <c r="C35" s="45"/>
      <c r="D35" s="55"/>
    </row>
    <row r="36" spans="1:4" ht="15.75" thickBot="1" x14ac:dyDescent="0.3">
      <c r="A36" s="79" t="s">
        <v>13</v>
      </c>
      <c r="B36" s="79"/>
      <c r="C36" s="45"/>
      <c r="D36" s="55"/>
    </row>
    <row r="37" spans="1:4" ht="15.75" thickBot="1" x14ac:dyDescent="0.3">
      <c r="A37" s="59" t="s">
        <v>120</v>
      </c>
      <c r="B37" s="1">
        <v>1</v>
      </c>
      <c r="C37" s="45"/>
      <c r="D37" s="55"/>
    </row>
    <row r="38" spans="1:4" ht="15.75" thickBot="1" x14ac:dyDescent="0.3">
      <c r="A38" s="59" t="s">
        <v>121</v>
      </c>
      <c r="B38" s="1">
        <v>1</v>
      </c>
      <c r="C38" s="45"/>
      <c r="D38" s="55"/>
    </row>
    <row r="39" spans="1:4" ht="15.75" thickBot="1" x14ac:dyDescent="0.3">
      <c r="A39" s="59" t="s">
        <v>122</v>
      </c>
      <c r="B39" s="1">
        <v>1</v>
      </c>
      <c r="C39" s="45"/>
      <c r="D39" s="55"/>
    </row>
    <row r="40" spans="1:4" ht="15.75" thickBot="1" x14ac:dyDescent="0.3">
      <c r="A40" s="59" t="s">
        <v>123</v>
      </c>
      <c r="B40" s="1">
        <v>1</v>
      </c>
      <c r="C40" s="45"/>
      <c r="D40" s="55"/>
    </row>
    <row r="41" spans="1:4" ht="26.25" thickBot="1" x14ac:dyDescent="0.3">
      <c r="A41" s="59" t="s">
        <v>124</v>
      </c>
      <c r="B41" s="1">
        <v>1</v>
      </c>
      <c r="C41" s="45"/>
      <c r="D41" s="55"/>
    </row>
    <row r="42" spans="1:4" ht="26.25" thickBot="1" x14ac:dyDescent="0.3">
      <c r="A42" s="59" t="s">
        <v>125</v>
      </c>
      <c r="B42" s="1">
        <v>1</v>
      </c>
      <c r="C42" s="45"/>
      <c r="D42" s="55"/>
    </row>
    <row r="43" spans="1:4" ht="15.75" thickBot="1" x14ac:dyDescent="0.3">
      <c r="A43" s="57" t="s">
        <v>14</v>
      </c>
      <c r="B43" s="54">
        <f>SUM(B45:B50)</f>
        <v>6</v>
      </c>
      <c r="C43" s="45"/>
      <c r="D43" s="55"/>
    </row>
    <row r="44" spans="1:4" ht="15.75" thickBot="1" x14ac:dyDescent="0.3">
      <c r="A44" s="79" t="s">
        <v>234</v>
      </c>
      <c r="B44" s="79"/>
      <c r="C44" s="45"/>
      <c r="D44" s="55"/>
    </row>
    <row r="45" spans="1:4" ht="15.75" thickBot="1" x14ac:dyDescent="0.3">
      <c r="A45" s="59" t="s">
        <v>120</v>
      </c>
      <c r="B45" s="1">
        <v>1</v>
      </c>
      <c r="C45" s="45"/>
      <c r="D45" s="55"/>
    </row>
    <row r="46" spans="1:4" ht="15.75" thickBot="1" x14ac:dyDescent="0.3">
      <c r="A46" s="59" t="s">
        <v>121</v>
      </c>
      <c r="B46" s="1">
        <v>1</v>
      </c>
      <c r="C46" s="45"/>
      <c r="D46" s="55"/>
    </row>
    <row r="47" spans="1:4" ht="15.75" thickBot="1" x14ac:dyDescent="0.3">
      <c r="A47" s="59" t="s">
        <v>122</v>
      </c>
      <c r="B47" s="1">
        <v>1</v>
      </c>
      <c r="C47" s="45"/>
      <c r="D47" s="55"/>
    </row>
    <row r="48" spans="1:4" ht="15.75" thickBot="1" x14ac:dyDescent="0.3">
      <c r="A48" s="59" t="s">
        <v>123</v>
      </c>
      <c r="B48" s="1">
        <v>1</v>
      </c>
      <c r="C48" s="45"/>
      <c r="D48" s="55"/>
    </row>
    <row r="49" spans="1:4" ht="26.25" thickBot="1" x14ac:dyDescent="0.3">
      <c r="A49" s="59" t="s">
        <v>124</v>
      </c>
      <c r="B49" s="1">
        <v>1</v>
      </c>
      <c r="C49" s="45"/>
      <c r="D49" s="55"/>
    </row>
    <row r="50" spans="1:4" ht="26.25" thickBot="1" x14ac:dyDescent="0.3">
      <c r="A50" s="59" t="s">
        <v>126</v>
      </c>
      <c r="B50" s="1">
        <v>1</v>
      </c>
      <c r="C50" s="45"/>
      <c r="D50" s="55"/>
    </row>
    <row r="51" spans="1:4" ht="15.75" thickBot="1" x14ac:dyDescent="0.3">
      <c r="A51" s="57" t="s">
        <v>16</v>
      </c>
      <c r="B51" s="50">
        <f>SUM(B52:B53)</f>
        <v>2</v>
      </c>
      <c r="C51" s="45"/>
      <c r="D51" s="55"/>
    </row>
    <row r="52" spans="1:4" ht="15.75" thickBot="1" x14ac:dyDescent="0.3">
      <c r="A52" s="60" t="s">
        <v>17</v>
      </c>
      <c r="B52" s="1">
        <v>1</v>
      </c>
      <c r="C52" s="45"/>
      <c r="D52" s="55"/>
    </row>
    <row r="53" spans="1:4" ht="26.25" thickBot="1" x14ac:dyDescent="0.3">
      <c r="A53" s="60" t="s">
        <v>127</v>
      </c>
      <c r="B53" s="1">
        <v>1</v>
      </c>
      <c r="C53" s="45"/>
      <c r="D53" s="55"/>
    </row>
    <row r="54" spans="1:4" ht="27.75" thickBot="1" x14ac:dyDescent="0.3">
      <c r="A54" s="49" t="s">
        <v>18</v>
      </c>
      <c r="B54" s="50">
        <f>SUM(B55:B56)</f>
        <v>2</v>
      </c>
      <c r="C54" s="45"/>
      <c r="D54" s="55"/>
    </row>
    <row r="55" spans="1:4" ht="39" thickBot="1" x14ac:dyDescent="0.3">
      <c r="A55" s="60" t="s">
        <v>128</v>
      </c>
      <c r="B55" s="1">
        <v>1</v>
      </c>
      <c r="C55" s="45"/>
      <c r="D55" s="55"/>
    </row>
    <row r="56" spans="1:4" ht="26.25" thickBot="1" x14ac:dyDescent="0.3">
      <c r="A56" s="60" t="s">
        <v>19</v>
      </c>
      <c r="B56" s="1">
        <v>1</v>
      </c>
      <c r="C56" s="45"/>
      <c r="D56" s="55"/>
    </row>
    <row r="57" spans="1:4" ht="15.75" thickBot="1" x14ac:dyDescent="0.3">
      <c r="A57" s="61" t="s">
        <v>287</v>
      </c>
      <c r="B57" s="62">
        <f>SUM(B58,B66)</f>
        <v>28</v>
      </c>
      <c r="C57" s="45"/>
      <c r="D57" s="55"/>
    </row>
    <row r="58" spans="1:4" ht="15.75" thickBot="1" x14ac:dyDescent="0.3">
      <c r="A58" s="49" t="s">
        <v>286</v>
      </c>
      <c r="B58" s="50">
        <f>SUM(B59,B63)</f>
        <v>5</v>
      </c>
      <c r="C58" s="45"/>
      <c r="D58" s="55"/>
    </row>
    <row r="59" spans="1:4" ht="15.75" thickBot="1" x14ac:dyDescent="0.3">
      <c r="A59" s="49" t="s">
        <v>2</v>
      </c>
      <c r="B59" s="50">
        <f>SUM(B60:B62)</f>
        <v>3</v>
      </c>
      <c r="C59" s="45"/>
      <c r="D59" s="55"/>
    </row>
    <row r="60" spans="1:4" ht="15.75" thickBot="1" x14ac:dyDescent="0.3">
      <c r="A60" s="58" t="s">
        <v>3</v>
      </c>
      <c r="B60" s="2">
        <v>1</v>
      </c>
      <c r="C60" s="45"/>
      <c r="D60" s="55"/>
    </row>
    <row r="61" spans="1:4" ht="15.75" thickBot="1" x14ac:dyDescent="0.3">
      <c r="A61" s="58" t="s">
        <v>4</v>
      </c>
      <c r="B61" s="2">
        <v>1</v>
      </c>
      <c r="C61" s="45"/>
      <c r="D61" s="55"/>
    </row>
    <row r="62" spans="1:4" ht="15.75" thickBot="1" x14ac:dyDescent="0.3">
      <c r="A62" s="58" t="s">
        <v>223</v>
      </c>
      <c r="B62" s="2">
        <v>1</v>
      </c>
      <c r="C62" s="48"/>
      <c r="D62" s="55"/>
    </row>
    <row r="63" spans="1:4" ht="15.75" thickBot="1" x14ac:dyDescent="0.3">
      <c r="A63" s="49" t="s">
        <v>5</v>
      </c>
      <c r="B63" s="50">
        <f>SUM(B64:B65)</f>
        <v>2</v>
      </c>
      <c r="C63" s="45"/>
      <c r="D63" s="55"/>
    </row>
    <row r="64" spans="1:4" ht="26.25" thickBot="1" x14ac:dyDescent="0.3">
      <c r="A64" s="51" t="s">
        <v>232</v>
      </c>
      <c r="B64" s="2">
        <v>1</v>
      </c>
      <c r="C64" s="45"/>
      <c r="D64" s="55"/>
    </row>
    <row r="65" spans="1:4" ht="39" thickBot="1" x14ac:dyDescent="0.3">
      <c r="A65" s="52" t="s">
        <v>233</v>
      </c>
      <c r="B65" s="2">
        <v>1</v>
      </c>
      <c r="C65" s="45"/>
      <c r="D65" s="63"/>
    </row>
    <row r="66" spans="1:4" ht="15.75" thickBot="1" x14ac:dyDescent="0.3">
      <c r="A66" s="49" t="s">
        <v>293</v>
      </c>
      <c r="B66" s="50">
        <f>SUM(B67,B72,B95)</f>
        <v>23</v>
      </c>
      <c r="C66" s="45"/>
      <c r="D66" s="55"/>
    </row>
    <row r="67" spans="1:4" ht="15.75" thickBot="1" x14ac:dyDescent="0.3">
      <c r="A67" s="49" t="s">
        <v>7</v>
      </c>
      <c r="B67" s="54">
        <f>SUM(B68:B71)</f>
        <v>4</v>
      </c>
      <c r="C67" s="45"/>
      <c r="D67" s="55"/>
    </row>
    <row r="68" spans="1:4" ht="15.75" thickBot="1" x14ac:dyDescent="0.3">
      <c r="A68" s="60" t="s">
        <v>8</v>
      </c>
      <c r="B68" s="2">
        <v>1</v>
      </c>
      <c r="C68" s="45"/>
      <c r="D68" s="55"/>
    </row>
    <row r="69" spans="1:4" ht="15.75" thickBot="1" x14ac:dyDescent="0.3">
      <c r="A69" s="60" t="s">
        <v>117</v>
      </c>
      <c r="B69" s="2">
        <v>1</v>
      </c>
      <c r="C69" s="45"/>
      <c r="D69" s="55"/>
    </row>
    <row r="70" spans="1:4" ht="15.75" thickBot="1" x14ac:dyDescent="0.3">
      <c r="A70" s="60" t="s">
        <v>20</v>
      </c>
      <c r="B70" s="2">
        <v>1</v>
      </c>
      <c r="C70" s="45"/>
      <c r="D70" s="55"/>
    </row>
    <row r="71" spans="1:4" ht="26.25" thickBot="1" x14ac:dyDescent="0.3">
      <c r="A71" s="60" t="s">
        <v>129</v>
      </c>
      <c r="B71" s="2">
        <v>1</v>
      </c>
      <c r="C71" s="45"/>
      <c r="D71" s="55"/>
    </row>
    <row r="72" spans="1:4" ht="15.75" thickBot="1" x14ac:dyDescent="0.3">
      <c r="A72" s="49" t="s">
        <v>9</v>
      </c>
      <c r="B72" s="50">
        <f>SUM(B73,B84,B92)</f>
        <v>17</v>
      </c>
      <c r="C72" s="45"/>
      <c r="D72" s="55"/>
    </row>
    <row r="73" spans="1:4" ht="15.75" thickBot="1" x14ac:dyDescent="0.3">
      <c r="A73" s="57" t="s">
        <v>10</v>
      </c>
      <c r="B73" s="54">
        <f>SUM(B74:B76,B78:B83)</f>
        <v>9</v>
      </c>
      <c r="C73" s="45"/>
      <c r="D73" s="55"/>
    </row>
    <row r="74" spans="1:4" ht="15.75" thickBot="1" x14ac:dyDescent="0.3">
      <c r="A74" s="58" t="s">
        <v>11</v>
      </c>
      <c r="B74" s="2">
        <v>1</v>
      </c>
      <c r="C74" s="45"/>
      <c r="D74" s="55"/>
    </row>
    <row r="75" spans="1:4" ht="26.25" thickBot="1" x14ac:dyDescent="0.3">
      <c r="A75" s="58" t="s">
        <v>219</v>
      </c>
      <c r="B75" s="2">
        <v>1</v>
      </c>
      <c r="C75" s="45"/>
      <c r="D75" s="55"/>
    </row>
    <row r="76" spans="1:4" ht="26.25" thickBot="1" x14ac:dyDescent="0.3">
      <c r="A76" s="58" t="s">
        <v>12</v>
      </c>
      <c r="B76" s="2">
        <v>1</v>
      </c>
      <c r="C76" s="45"/>
      <c r="D76" s="55"/>
    </row>
    <row r="77" spans="1:4" ht="15.75" thickBot="1" x14ac:dyDescent="0.3">
      <c r="A77" s="79" t="s">
        <v>13</v>
      </c>
      <c r="B77" s="79"/>
      <c r="C77" s="45"/>
      <c r="D77" s="55"/>
    </row>
    <row r="78" spans="1:4" ht="15.75" thickBot="1" x14ac:dyDescent="0.3">
      <c r="A78" s="59" t="s">
        <v>120</v>
      </c>
      <c r="B78" s="2">
        <v>1</v>
      </c>
      <c r="C78" s="45"/>
      <c r="D78" s="55"/>
    </row>
    <row r="79" spans="1:4" ht="15.75" thickBot="1" x14ac:dyDescent="0.3">
      <c r="A79" s="59" t="s">
        <v>121</v>
      </c>
      <c r="B79" s="2">
        <v>1</v>
      </c>
      <c r="C79" s="45"/>
      <c r="D79" s="55"/>
    </row>
    <row r="80" spans="1:4" ht="15.75" thickBot="1" x14ac:dyDescent="0.3">
      <c r="A80" s="59" t="s">
        <v>122</v>
      </c>
      <c r="B80" s="2">
        <v>1</v>
      </c>
      <c r="C80" s="45"/>
      <c r="D80" s="55"/>
    </row>
    <row r="81" spans="1:4" ht="15.75" thickBot="1" x14ac:dyDescent="0.3">
      <c r="A81" s="59" t="s">
        <v>123</v>
      </c>
      <c r="B81" s="2">
        <v>1</v>
      </c>
      <c r="C81" s="45"/>
      <c r="D81" s="55"/>
    </row>
    <row r="82" spans="1:4" ht="26.25" thickBot="1" x14ac:dyDescent="0.3">
      <c r="A82" s="59" t="s">
        <v>124</v>
      </c>
      <c r="B82" s="2">
        <v>1</v>
      </c>
      <c r="C82" s="45"/>
      <c r="D82" s="55"/>
    </row>
    <row r="83" spans="1:4" ht="26.25" thickBot="1" x14ac:dyDescent="0.3">
      <c r="A83" s="59" t="s">
        <v>125</v>
      </c>
      <c r="B83" s="2">
        <v>1</v>
      </c>
      <c r="C83" s="45"/>
      <c r="D83" s="55"/>
    </row>
    <row r="84" spans="1:4" ht="15.75" thickBot="1" x14ac:dyDescent="0.3">
      <c r="A84" s="57" t="s">
        <v>14</v>
      </c>
      <c r="B84" s="54">
        <f>SUM(B86:B91)</f>
        <v>6</v>
      </c>
      <c r="C84" s="45"/>
      <c r="D84" s="55"/>
    </row>
    <row r="85" spans="1:4" ht="15.75" thickBot="1" x14ac:dyDescent="0.3">
      <c r="A85" s="79" t="s">
        <v>235</v>
      </c>
      <c r="B85" s="79"/>
      <c r="C85" s="45"/>
      <c r="D85" s="55"/>
    </row>
    <row r="86" spans="1:4" ht="15.75" thickBot="1" x14ac:dyDescent="0.3">
      <c r="A86" s="59" t="s">
        <v>120</v>
      </c>
      <c r="B86" s="2">
        <v>1</v>
      </c>
      <c r="C86" s="45"/>
      <c r="D86" s="55"/>
    </row>
    <row r="87" spans="1:4" ht="15.75" thickBot="1" x14ac:dyDescent="0.3">
      <c r="A87" s="59" t="s">
        <v>121</v>
      </c>
      <c r="B87" s="2">
        <v>1</v>
      </c>
      <c r="C87" s="45"/>
      <c r="D87" s="55"/>
    </row>
    <row r="88" spans="1:4" ht="15.75" thickBot="1" x14ac:dyDescent="0.3">
      <c r="A88" s="59" t="s">
        <v>122</v>
      </c>
      <c r="B88" s="2">
        <v>1</v>
      </c>
      <c r="C88" s="45"/>
      <c r="D88" s="55"/>
    </row>
    <row r="89" spans="1:4" ht="15.75" thickBot="1" x14ac:dyDescent="0.3">
      <c r="A89" s="59" t="s">
        <v>123</v>
      </c>
      <c r="B89" s="2">
        <v>1</v>
      </c>
      <c r="C89" s="45"/>
      <c r="D89" s="55"/>
    </row>
    <row r="90" spans="1:4" ht="26.25" thickBot="1" x14ac:dyDescent="0.3">
      <c r="A90" s="59" t="s">
        <v>124</v>
      </c>
      <c r="B90" s="2">
        <v>1</v>
      </c>
      <c r="C90" s="45"/>
      <c r="D90" s="55"/>
    </row>
    <row r="91" spans="1:4" ht="26.25" thickBot="1" x14ac:dyDescent="0.3">
      <c r="A91" s="59" t="s">
        <v>125</v>
      </c>
      <c r="B91" s="2">
        <v>1</v>
      </c>
      <c r="C91" s="45"/>
      <c r="D91" s="55"/>
    </row>
    <row r="92" spans="1:4" ht="15.75" thickBot="1" x14ac:dyDescent="0.3">
      <c r="A92" s="57" t="s">
        <v>16</v>
      </c>
      <c r="B92" s="54">
        <f>SUM(B93:B94)</f>
        <v>2</v>
      </c>
      <c r="C92" s="45"/>
      <c r="D92" s="55"/>
    </row>
    <row r="93" spans="1:4" ht="15.75" thickBot="1" x14ac:dyDescent="0.3">
      <c r="A93" s="60" t="s">
        <v>21</v>
      </c>
      <c r="B93" s="2">
        <v>1</v>
      </c>
      <c r="C93" s="45"/>
      <c r="D93" s="55"/>
    </row>
    <row r="94" spans="1:4" ht="26.25" thickBot="1" x14ac:dyDescent="0.3">
      <c r="A94" s="60" t="s">
        <v>130</v>
      </c>
      <c r="B94" s="2">
        <v>1</v>
      </c>
      <c r="C94" s="45"/>
      <c r="D94" s="55"/>
    </row>
    <row r="95" spans="1:4" ht="27.75" thickBot="1" x14ac:dyDescent="0.3">
      <c r="A95" s="49" t="s">
        <v>18</v>
      </c>
      <c r="B95" s="50">
        <f>SUM(B96:B97)</f>
        <v>2</v>
      </c>
      <c r="C95" s="45"/>
      <c r="D95" s="55"/>
    </row>
    <row r="96" spans="1:4" ht="39" thickBot="1" x14ac:dyDescent="0.3">
      <c r="A96" s="60" t="s">
        <v>131</v>
      </c>
      <c r="B96" s="2">
        <v>1</v>
      </c>
      <c r="C96" s="45"/>
      <c r="D96" s="55"/>
    </row>
    <row r="97" spans="1:4" ht="26.25" thickBot="1" x14ac:dyDescent="0.3">
      <c r="A97" s="60" t="s">
        <v>22</v>
      </c>
      <c r="B97" s="2">
        <v>1</v>
      </c>
      <c r="C97" s="45"/>
      <c r="D97" s="55"/>
    </row>
    <row r="98" spans="1:4" ht="15.75" thickBot="1" x14ac:dyDescent="0.3">
      <c r="A98" s="61" t="s">
        <v>288</v>
      </c>
      <c r="B98" s="64">
        <f>SUM(B99,B110)</f>
        <v>31</v>
      </c>
      <c r="C98" s="45"/>
      <c r="D98" s="55"/>
    </row>
    <row r="99" spans="1:4" ht="15.75" thickBot="1" x14ac:dyDescent="0.3">
      <c r="A99" s="49" t="s">
        <v>289</v>
      </c>
      <c r="B99" s="50">
        <f>SUM(B100,B107)</f>
        <v>8</v>
      </c>
      <c r="C99" s="45"/>
      <c r="D99" s="55"/>
    </row>
    <row r="100" spans="1:4" ht="15.75" thickBot="1" x14ac:dyDescent="0.3">
      <c r="A100" s="49" t="s">
        <v>2</v>
      </c>
      <c r="B100" s="50">
        <f>SUM(B101:B106)</f>
        <v>6</v>
      </c>
      <c r="C100" s="45"/>
      <c r="D100" s="55"/>
    </row>
    <row r="101" spans="1:4" ht="15.75" thickBot="1" x14ac:dyDescent="0.3">
      <c r="A101" s="58" t="s">
        <v>3</v>
      </c>
      <c r="B101" s="1">
        <v>1</v>
      </c>
      <c r="C101" s="45"/>
      <c r="D101" s="55"/>
    </row>
    <row r="102" spans="1:4" ht="15.75" thickBot="1" x14ac:dyDescent="0.3">
      <c r="A102" s="58" t="s">
        <v>4</v>
      </c>
      <c r="B102" s="1">
        <v>1</v>
      </c>
      <c r="C102" s="45"/>
      <c r="D102" s="55"/>
    </row>
    <row r="103" spans="1:4" ht="15.75" thickBot="1" x14ac:dyDescent="0.3">
      <c r="A103" s="58" t="s">
        <v>223</v>
      </c>
      <c r="B103" s="1">
        <v>1</v>
      </c>
      <c r="C103" s="48"/>
      <c r="D103" s="55"/>
    </row>
    <row r="104" spans="1:4" ht="15.75" thickBot="1" x14ac:dyDescent="0.3">
      <c r="A104" s="58" t="s">
        <v>225</v>
      </c>
      <c r="B104" s="1">
        <v>1</v>
      </c>
      <c r="C104" s="45"/>
      <c r="D104" s="55"/>
    </row>
    <row r="105" spans="1:4" ht="15.75" thickBot="1" x14ac:dyDescent="0.3">
      <c r="A105" s="58" t="s">
        <v>226</v>
      </c>
      <c r="B105" s="1">
        <v>1</v>
      </c>
      <c r="C105" s="45"/>
      <c r="D105" s="55"/>
    </row>
    <row r="106" spans="1:4" ht="26.25" thickBot="1" x14ac:dyDescent="0.3">
      <c r="A106" s="58" t="s">
        <v>228</v>
      </c>
      <c r="B106" s="5">
        <v>1</v>
      </c>
      <c r="C106" s="45"/>
      <c r="D106" s="55"/>
    </row>
    <row r="107" spans="1:4" ht="15.75" thickBot="1" x14ac:dyDescent="0.3">
      <c r="A107" s="49" t="s">
        <v>5</v>
      </c>
      <c r="B107" s="50">
        <f>SUM(B108:B109)</f>
        <v>2</v>
      </c>
      <c r="C107" s="45"/>
      <c r="D107" s="55"/>
    </row>
    <row r="108" spans="1:4" ht="26.25" thickBot="1" x14ac:dyDescent="0.3">
      <c r="A108" s="51" t="s">
        <v>232</v>
      </c>
      <c r="B108" s="1">
        <v>1</v>
      </c>
      <c r="C108" s="45"/>
      <c r="D108" s="55"/>
    </row>
    <row r="109" spans="1:4" ht="39" thickBot="1" x14ac:dyDescent="0.3">
      <c r="A109" s="52" t="s">
        <v>233</v>
      </c>
      <c r="B109" s="1">
        <v>1</v>
      </c>
      <c r="C109" s="45"/>
      <c r="D109" s="55"/>
    </row>
    <row r="110" spans="1:4" ht="15.75" thickBot="1" x14ac:dyDescent="0.3">
      <c r="A110" s="49" t="s">
        <v>293</v>
      </c>
      <c r="B110" s="50">
        <f>SUM(B111,B116,B139)</f>
        <v>23</v>
      </c>
      <c r="C110" s="45"/>
      <c r="D110" s="55"/>
    </row>
    <row r="111" spans="1:4" ht="15.75" thickBot="1" x14ac:dyDescent="0.3">
      <c r="A111" s="49" t="s">
        <v>7</v>
      </c>
      <c r="B111" s="54">
        <f>SUM(B112:B115)</f>
        <v>4</v>
      </c>
      <c r="C111" s="45"/>
      <c r="D111" s="55"/>
    </row>
    <row r="112" spans="1:4" ht="15.75" thickBot="1" x14ac:dyDescent="0.3">
      <c r="A112" s="60" t="s">
        <v>8</v>
      </c>
      <c r="B112" s="1">
        <v>1</v>
      </c>
      <c r="C112" s="45"/>
      <c r="D112" s="55"/>
    </row>
    <row r="113" spans="1:4" ht="15.75" thickBot="1" x14ac:dyDescent="0.3">
      <c r="A113" s="60" t="s">
        <v>117</v>
      </c>
      <c r="B113" s="1">
        <v>1</v>
      </c>
      <c r="C113" s="45"/>
      <c r="D113" s="55"/>
    </row>
    <row r="114" spans="1:4" ht="15.75" thickBot="1" x14ac:dyDescent="0.3">
      <c r="A114" s="60" t="s">
        <v>23</v>
      </c>
      <c r="B114" s="1">
        <v>1</v>
      </c>
      <c r="C114" s="45"/>
      <c r="D114" s="55"/>
    </row>
    <row r="115" spans="1:4" ht="26.25" thickBot="1" x14ac:dyDescent="0.3">
      <c r="A115" s="60" t="s">
        <v>132</v>
      </c>
      <c r="B115" s="1">
        <v>1</v>
      </c>
      <c r="C115" s="45"/>
      <c r="D115" s="55"/>
    </row>
    <row r="116" spans="1:4" ht="15.75" thickBot="1" x14ac:dyDescent="0.3">
      <c r="A116" s="49" t="s">
        <v>9</v>
      </c>
      <c r="B116" s="50">
        <f>SUM(B117,B128,B136)</f>
        <v>17</v>
      </c>
      <c r="C116" s="45"/>
      <c r="D116" s="55"/>
    </row>
    <row r="117" spans="1:4" ht="15.75" thickBot="1" x14ac:dyDescent="0.3">
      <c r="A117" s="57" t="s">
        <v>10</v>
      </c>
      <c r="B117" s="54">
        <f>SUM(B118:B120,B122:B127)</f>
        <v>9</v>
      </c>
      <c r="C117" s="45"/>
      <c r="D117" s="55"/>
    </row>
    <row r="118" spans="1:4" ht="15.75" thickBot="1" x14ac:dyDescent="0.3">
      <c r="A118" s="58" t="s">
        <v>11</v>
      </c>
      <c r="B118" s="1">
        <v>1</v>
      </c>
      <c r="C118" s="45"/>
      <c r="D118" s="55"/>
    </row>
    <row r="119" spans="1:4" ht="26.25" thickBot="1" x14ac:dyDescent="0.3">
      <c r="A119" s="58" t="s">
        <v>219</v>
      </c>
      <c r="B119" s="1">
        <v>1</v>
      </c>
      <c r="C119" s="45"/>
      <c r="D119" s="55"/>
    </row>
    <row r="120" spans="1:4" ht="26.25" thickBot="1" x14ac:dyDescent="0.3">
      <c r="A120" s="58" t="s">
        <v>12</v>
      </c>
      <c r="B120" s="1">
        <v>1</v>
      </c>
      <c r="C120" s="45"/>
      <c r="D120" s="55"/>
    </row>
    <row r="121" spans="1:4" ht="15.75" thickBot="1" x14ac:dyDescent="0.3">
      <c r="A121" s="79" t="s">
        <v>13</v>
      </c>
      <c r="B121" s="79"/>
      <c r="C121" s="45"/>
      <c r="D121" s="55"/>
    </row>
    <row r="122" spans="1:4" ht="15.75" thickBot="1" x14ac:dyDescent="0.3">
      <c r="A122" s="59" t="s">
        <v>120</v>
      </c>
      <c r="B122" s="1">
        <v>1</v>
      </c>
      <c r="C122" s="45"/>
      <c r="D122" s="55"/>
    </row>
    <row r="123" spans="1:4" ht="15.75" thickBot="1" x14ac:dyDescent="0.3">
      <c r="A123" s="59" t="s">
        <v>121</v>
      </c>
      <c r="B123" s="1">
        <v>1</v>
      </c>
      <c r="C123" s="45"/>
      <c r="D123" s="55"/>
    </row>
    <row r="124" spans="1:4" ht="15.75" thickBot="1" x14ac:dyDescent="0.3">
      <c r="A124" s="59" t="s">
        <v>122</v>
      </c>
      <c r="B124" s="1">
        <v>1</v>
      </c>
      <c r="C124" s="45"/>
      <c r="D124" s="55"/>
    </row>
    <row r="125" spans="1:4" ht="15.75" thickBot="1" x14ac:dyDescent="0.3">
      <c r="A125" s="59" t="s">
        <v>123</v>
      </c>
      <c r="B125" s="1">
        <v>1</v>
      </c>
      <c r="C125" s="45"/>
      <c r="D125" s="55"/>
    </row>
    <row r="126" spans="1:4" ht="26.25" thickBot="1" x14ac:dyDescent="0.3">
      <c r="A126" s="59" t="s">
        <v>133</v>
      </c>
      <c r="B126" s="1">
        <v>1</v>
      </c>
      <c r="C126" s="45"/>
      <c r="D126" s="55"/>
    </row>
    <row r="127" spans="1:4" ht="26.25" thickBot="1" x14ac:dyDescent="0.3">
      <c r="A127" s="59" t="s">
        <v>134</v>
      </c>
      <c r="B127" s="1">
        <v>1</v>
      </c>
      <c r="C127" s="45"/>
      <c r="D127" s="55"/>
    </row>
    <row r="128" spans="1:4" ht="15.75" thickBot="1" x14ac:dyDescent="0.3">
      <c r="A128" s="57" t="s">
        <v>14</v>
      </c>
      <c r="B128" s="54">
        <f>SUM(B130:B135)</f>
        <v>6</v>
      </c>
      <c r="C128" s="45"/>
      <c r="D128" s="55"/>
    </row>
    <row r="129" spans="1:4" ht="15.75" thickBot="1" x14ac:dyDescent="0.3">
      <c r="A129" s="79" t="s">
        <v>235</v>
      </c>
      <c r="B129" s="79"/>
      <c r="C129" s="45"/>
      <c r="D129" s="55"/>
    </row>
    <row r="130" spans="1:4" ht="15.75" thickBot="1" x14ac:dyDescent="0.3">
      <c r="A130" s="59" t="s">
        <v>120</v>
      </c>
      <c r="B130" s="1">
        <v>1</v>
      </c>
      <c r="C130" s="45"/>
      <c r="D130" s="55"/>
    </row>
    <row r="131" spans="1:4" ht="15.75" thickBot="1" x14ac:dyDescent="0.3">
      <c r="A131" s="59" t="s">
        <v>121</v>
      </c>
      <c r="B131" s="1">
        <v>1</v>
      </c>
      <c r="C131" s="45"/>
      <c r="D131" s="55"/>
    </row>
    <row r="132" spans="1:4" ht="15.75" thickBot="1" x14ac:dyDescent="0.3">
      <c r="A132" s="59" t="s">
        <v>122</v>
      </c>
      <c r="B132" s="1">
        <v>1</v>
      </c>
      <c r="C132" s="45"/>
      <c r="D132" s="55"/>
    </row>
    <row r="133" spans="1:4" ht="15.75" thickBot="1" x14ac:dyDescent="0.3">
      <c r="A133" s="59" t="s">
        <v>123</v>
      </c>
      <c r="B133" s="1">
        <v>1</v>
      </c>
      <c r="C133" s="45"/>
      <c r="D133" s="55"/>
    </row>
    <row r="134" spans="1:4" ht="26.25" thickBot="1" x14ac:dyDescent="0.3">
      <c r="A134" s="59" t="s">
        <v>135</v>
      </c>
      <c r="B134" s="1">
        <v>1</v>
      </c>
      <c r="C134" s="45"/>
      <c r="D134" s="55"/>
    </row>
    <row r="135" spans="1:4" ht="26.25" thickBot="1" x14ac:dyDescent="0.3">
      <c r="A135" s="59" t="s">
        <v>136</v>
      </c>
      <c r="B135" s="1">
        <v>1</v>
      </c>
      <c r="C135" s="45"/>
      <c r="D135" s="55"/>
    </row>
    <row r="136" spans="1:4" ht="15.75" thickBot="1" x14ac:dyDescent="0.3">
      <c r="A136" s="57" t="s">
        <v>16</v>
      </c>
      <c r="B136" s="54">
        <f>SUM(B137:B138)</f>
        <v>2</v>
      </c>
      <c r="C136" s="45"/>
      <c r="D136" s="55"/>
    </row>
    <row r="137" spans="1:4" ht="15.75" thickBot="1" x14ac:dyDescent="0.3">
      <c r="A137" s="60" t="s">
        <v>24</v>
      </c>
      <c r="B137" s="1">
        <v>1</v>
      </c>
      <c r="C137" s="45"/>
      <c r="D137" s="55"/>
    </row>
    <row r="138" spans="1:4" ht="26.25" thickBot="1" x14ac:dyDescent="0.3">
      <c r="A138" s="60" t="s">
        <v>137</v>
      </c>
      <c r="B138" s="1">
        <v>1</v>
      </c>
      <c r="C138" s="45"/>
      <c r="D138" s="55"/>
    </row>
    <row r="139" spans="1:4" ht="27.75" thickBot="1" x14ac:dyDescent="0.3">
      <c r="A139" s="49" t="s">
        <v>25</v>
      </c>
      <c r="B139" s="50">
        <f>SUM(B140:B141)</f>
        <v>2</v>
      </c>
      <c r="C139" s="45"/>
      <c r="D139" s="55"/>
    </row>
    <row r="140" spans="1:4" ht="39" thickBot="1" x14ac:dyDescent="0.3">
      <c r="A140" s="60" t="s">
        <v>138</v>
      </c>
      <c r="B140" s="1">
        <v>1</v>
      </c>
      <c r="C140" s="45"/>
      <c r="D140" s="55"/>
    </row>
    <row r="141" spans="1:4" ht="15.75" thickBot="1" x14ac:dyDescent="0.3">
      <c r="A141" s="60" t="s">
        <v>26</v>
      </c>
      <c r="B141" s="1">
        <v>1</v>
      </c>
      <c r="C141" s="45"/>
      <c r="D141" s="55"/>
    </row>
    <row r="142" spans="1:4" ht="15.75" thickBot="1" x14ac:dyDescent="0.3">
      <c r="A142" s="65" t="s">
        <v>290</v>
      </c>
      <c r="B142" s="65">
        <f>SUM(B143,B153)</f>
        <v>30</v>
      </c>
      <c r="C142" s="45"/>
      <c r="D142" s="55"/>
    </row>
    <row r="143" spans="1:4" ht="15.75" thickBot="1" x14ac:dyDescent="0.3">
      <c r="A143" s="49" t="s">
        <v>291</v>
      </c>
      <c r="B143" s="50">
        <f>SUM(B144,B150)</f>
        <v>7</v>
      </c>
      <c r="C143" s="45"/>
      <c r="D143" s="55"/>
    </row>
    <row r="144" spans="1:4" ht="15.75" thickBot="1" x14ac:dyDescent="0.3">
      <c r="A144" s="49" t="s">
        <v>2</v>
      </c>
      <c r="B144" s="50">
        <f>SUM(B145:B149)</f>
        <v>5</v>
      </c>
      <c r="C144" s="45"/>
      <c r="D144" s="55"/>
    </row>
    <row r="145" spans="1:4" ht="15.75" thickBot="1" x14ac:dyDescent="0.3">
      <c r="A145" s="58" t="s">
        <v>3</v>
      </c>
      <c r="B145" s="1">
        <v>1</v>
      </c>
      <c r="C145" s="45"/>
      <c r="D145" s="55"/>
    </row>
    <row r="146" spans="1:4" ht="15.75" thickBot="1" x14ac:dyDescent="0.3">
      <c r="A146" s="58" t="s">
        <v>4</v>
      </c>
      <c r="B146" s="1">
        <v>1</v>
      </c>
      <c r="C146" s="45"/>
      <c r="D146" s="55"/>
    </row>
    <row r="147" spans="1:4" ht="15.75" thickBot="1" x14ac:dyDescent="0.3">
      <c r="A147" s="58" t="s">
        <v>223</v>
      </c>
      <c r="B147" s="1">
        <v>1</v>
      </c>
      <c r="C147" s="48"/>
      <c r="D147" s="55"/>
    </row>
    <row r="148" spans="1:4" ht="15.75" thickBot="1" x14ac:dyDescent="0.3">
      <c r="A148" s="58" t="s">
        <v>225</v>
      </c>
      <c r="B148" s="1">
        <v>1</v>
      </c>
      <c r="C148" s="45"/>
      <c r="D148" s="55"/>
    </row>
    <row r="149" spans="1:4" ht="26.25" thickBot="1" x14ac:dyDescent="0.3">
      <c r="A149" s="58" t="s">
        <v>224</v>
      </c>
      <c r="B149" s="5">
        <v>1</v>
      </c>
      <c r="C149" s="45"/>
      <c r="D149" s="55"/>
    </row>
    <row r="150" spans="1:4" ht="15.75" thickBot="1" x14ac:dyDescent="0.3">
      <c r="A150" s="49" t="s">
        <v>5</v>
      </c>
      <c r="B150" s="50">
        <f>SUM(B151:B152)</f>
        <v>2</v>
      </c>
      <c r="C150" s="45"/>
      <c r="D150" s="55"/>
    </row>
    <row r="151" spans="1:4" ht="26.25" thickBot="1" x14ac:dyDescent="0.3">
      <c r="A151" s="51" t="s">
        <v>232</v>
      </c>
      <c r="B151" s="1">
        <v>1</v>
      </c>
      <c r="C151" s="45"/>
      <c r="D151" s="55"/>
    </row>
    <row r="152" spans="1:4" ht="39" thickBot="1" x14ac:dyDescent="0.3">
      <c r="A152" s="52" t="s">
        <v>233</v>
      </c>
      <c r="B152" s="1">
        <v>1</v>
      </c>
      <c r="C152" s="45"/>
      <c r="D152" s="55"/>
    </row>
    <row r="153" spans="1:4" ht="15.75" thickBot="1" x14ac:dyDescent="0.3">
      <c r="A153" s="49" t="s">
        <v>293</v>
      </c>
      <c r="B153" s="50">
        <f>SUM(B154,B159,B182)</f>
        <v>23</v>
      </c>
      <c r="C153" s="45"/>
      <c r="D153" s="55"/>
    </row>
    <row r="154" spans="1:4" ht="15.75" thickBot="1" x14ac:dyDescent="0.3">
      <c r="A154" s="49" t="s">
        <v>7</v>
      </c>
      <c r="B154" s="54">
        <f>SUM(B155:B158)</f>
        <v>4</v>
      </c>
      <c r="C154" s="45"/>
      <c r="D154" s="55"/>
    </row>
    <row r="155" spans="1:4" ht="15.75" thickBot="1" x14ac:dyDescent="0.3">
      <c r="A155" s="60" t="s">
        <v>8</v>
      </c>
      <c r="B155" s="1">
        <v>1</v>
      </c>
      <c r="C155" s="45"/>
      <c r="D155" s="55"/>
    </row>
    <row r="156" spans="1:4" ht="15.75" thickBot="1" x14ac:dyDescent="0.3">
      <c r="A156" s="60" t="s">
        <v>117</v>
      </c>
      <c r="B156" s="1">
        <v>1</v>
      </c>
      <c r="C156" s="45"/>
      <c r="D156" s="55"/>
    </row>
    <row r="157" spans="1:4" ht="15.75" thickBot="1" x14ac:dyDescent="0.3">
      <c r="A157" s="60" t="s">
        <v>27</v>
      </c>
      <c r="B157" s="1">
        <v>1</v>
      </c>
      <c r="C157" s="45"/>
      <c r="D157" s="55"/>
    </row>
    <row r="158" spans="1:4" ht="26.25" thickBot="1" x14ac:dyDescent="0.3">
      <c r="A158" s="60" t="s">
        <v>139</v>
      </c>
      <c r="B158" s="1">
        <v>1</v>
      </c>
      <c r="C158" s="45"/>
      <c r="D158" s="55"/>
    </row>
    <row r="159" spans="1:4" ht="15.75" thickBot="1" x14ac:dyDescent="0.3">
      <c r="A159" s="49" t="s">
        <v>9</v>
      </c>
      <c r="B159" s="50">
        <f>SUM(B160,B171,B179)</f>
        <v>17</v>
      </c>
      <c r="C159" s="45"/>
      <c r="D159" s="55"/>
    </row>
    <row r="160" spans="1:4" ht="15.75" thickBot="1" x14ac:dyDescent="0.3">
      <c r="A160" s="57" t="s">
        <v>10</v>
      </c>
      <c r="B160" s="54">
        <f>SUM(B161:B163,B165:B170)</f>
        <v>9</v>
      </c>
      <c r="C160" s="45"/>
      <c r="D160" s="55"/>
    </row>
    <row r="161" spans="1:4" ht="15.75" thickBot="1" x14ac:dyDescent="0.3">
      <c r="A161" s="58" t="s">
        <v>11</v>
      </c>
      <c r="B161" s="1">
        <v>1</v>
      </c>
      <c r="C161" s="45"/>
      <c r="D161" s="55"/>
    </row>
    <row r="162" spans="1:4" ht="26.25" thickBot="1" x14ac:dyDescent="0.3">
      <c r="A162" s="58" t="s">
        <v>219</v>
      </c>
      <c r="B162" s="1">
        <v>1</v>
      </c>
      <c r="C162" s="45"/>
      <c r="D162" s="55"/>
    </row>
    <row r="163" spans="1:4" ht="26.25" thickBot="1" x14ac:dyDescent="0.3">
      <c r="A163" s="58" t="s">
        <v>12</v>
      </c>
      <c r="B163" s="1">
        <v>1</v>
      </c>
      <c r="C163" s="45"/>
      <c r="D163" s="55"/>
    </row>
    <row r="164" spans="1:4" ht="15.75" thickBot="1" x14ac:dyDescent="0.3">
      <c r="A164" s="79" t="s">
        <v>13</v>
      </c>
      <c r="B164" s="79"/>
      <c r="C164" s="45"/>
      <c r="D164" s="55"/>
    </row>
    <row r="165" spans="1:4" ht="15.75" thickBot="1" x14ac:dyDescent="0.3">
      <c r="A165" s="59" t="s">
        <v>120</v>
      </c>
      <c r="B165" s="1">
        <v>1</v>
      </c>
      <c r="C165" s="45"/>
      <c r="D165" s="55"/>
    </row>
    <row r="166" spans="1:4" ht="15.75" thickBot="1" x14ac:dyDescent="0.3">
      <c r="A166" s="59" t="s">
        <v>121</v>
      </c>
      <c r="B166" s="1">
        <v>1</v>
      </c>
      <c r="C166" s="45"/>
      <c r="D166" s="55"/>
    </row>
    <row r="167" spans="1:4" ht="15.75" thickBot="1" x14ac:dyDescent="0.3">
      <c r="A167" s="59" t="s">
        <v>122</v>
      </c>
      <c r="B167" s="1">
        <v>1</v>
      </c>
      <c r="C167" s="45"/>
      <c r="D167" s="55"/>
    </row>
    <row r="168" spans="1:4" ht="15.75" thickBot="1" x14ac:dyDescent="0.3">
      <c r="A168" s="59" t="s">
        <v>123</v>
      </c>
      <c r="B168" s="1">
        <v>1</v>
      </c>
      <c r="C168" s="45"/>
      <c r="D168" s="55"/>
    </row>
    <row r="169" spans="1:4" ht="26.25" thickBot="1" x14ac:dyDescent="0.3">
      <c r="A169" s="59" t="s">
        <v>124</v>
      </c>
      <c r="B169" s="1">
        <v>1</v>
      </c>
      <c r="C169" s="45"/>
      <c r="D169" s="55"/>
    </row>
    <row r="170" spans="1:4" ht="26.25" thickBot="1" x14ac:dyDescent="0.3">
      <c r="A170" s="59" t="s">
        <v>125</v>
      </c>
      <c r="B170" s="1">
        <v>1</v>
      </c>
      <c r="C170" s="45"/>
      <c r="D170" s="55"/>
    </row>
    <row r="171" spans="1:4" ht="15.75" thickBot="1" x14ac:dyDescent="0.3">
      <c r="A171" s="57" t="s">
        <v>14</v>
      </c>
      <c r="B171" s="54">
        <f>SUM(B173:B178)</f>
        <v>6</v>
      </c>
      <c r="C171" s="45"/>
      <c r="D171" s="55"/>
    </row>
    <row r="172" spans="1:4" ht="15.75" thickBot="1" x14ac:dyDescent="0.3">
      <c r="A172" s="79" t="s">
        <v>235</v>
      </c>
      <c r="B172" s="79"/>
      <c r="C172" s="45"/>
      <c r="D172" s="55"/>
    </row>
    <row r="173" spans="1:4" ht="15.75" thickBot="1" x14ac:dyDescent="0.3">
      <c r="A173" s="59" t="s">
        <v>120</v>
      </c>
      <c r="B173" s="1">
        <v>1</v>
      </c>
      <c r="C173" s="45"/>
      <c r="D173" s="55"/>
    </row>
    <row r="174" spans="1:4" ht="15.75" thickBot="1" x14ac:dyDescent="0.3">
      <c r="A174" s="59" t="s">
        <v>121</v>
      </c>
      <c r="B174" s="1">
        <v>1</v>
      </c>
      <c r="C174" s="45"/>
      <c r="D174" s="55"/>
    </row>
    <row r="175" spans="1:4" ht="15.75" thickBot="1" x14ac:dyDescent="0.3">
      <c r="A175" s="59" t="s">
        <v>122</v>
      </c>
      <c r="B175" s="1">
        <v>1</v>
      </c>
      <c r="C175" s="45"/>
      <c r="D175" s="55"/>
    </row>
    <row r="176" spans="1:4" ht="15.75" thickBot="1" x14ac:dyDescent="0.3">
      <c r="A176" s="59" t="s">
        <v>123</v>
      </c>
      <c r="B176" s="1">
        <v>1</v>
      </c>
      <c r="C176" s="45"/>
      <c r="D176" s="55"/>
    </row>
    <row r="177" spans="1:4" ht="26.25" thickBot="1" x14ac:dyDescent="0.3">
      <c r="A177" s="59" t="s">
        <v>124</v>
      </c>
      <c r="B177" s="1">
        <v>1</v>
      </c>
      <c r="C177" s="45"/>
      <c r="D177" s="55"/>
    </row>
    <row r="178" spans="1:4" ht="26.25" thickBot="1" x14ac:dyDescent="0.3">
      <c r="A178" s="59" t="s">
        <v>136</v>
      </c>
      <c r="B178" s="1">
        <v>1</v>
      </c>
      <c r="C178" s="45"/>
      <c r="D178" s="55"/>
    </row>
    <row r="179" spans="1:4" ht="15.75" thickBot="1" x14ac:dyDescent="0.3">
      <c r="A179" s="57" t="s">
        <v>16</v>
      </c>
      <c r="B179" s="54">
        <f>SUM(B180:B181)</f>
        <v>2</v>
      </c>
      <c r="C179" s="45"/>
      <c r="D179" s="55"/>
    </row>
    <row r="180" spans="1:4" ht="15.75" thickBot="1" x14ac:dyDescent="0.3">
      <c r="A180" s="60" t="s">
        <v>28</v>
      </c>
      <c r="B180" s="1">
        <v>1</v>
      </c>
      <c r="C180" s="45"/>
      <c r="D180" s="55"/>
    </row>
    <row r="181" spans="1:4" ht="26.25" thickBot="1" x14ac:dyDescent="0.3">
      <c r="A181" s="60" t="s">
        <v>140</v>
      </c>
      <c r="B181" s="1">
        <v>1</v>
      </c>
      <c r="C181" s="45"/>
      <c r="D181" s="55"/>
    </row>
    <row r="182" spans="1:4" ht="27.75" thickBot="1" x14ac:dyDescent="0.3">
      <c r="A182" s="49" t="s">
        <v>29</v>
      </c>
      <c r="B182" s="50">
        <f>SUM(B183:B184)</f>
        <v>2</v>
      </c>
      <c r="C182" s="45"/>
      <c r="D182" s="55"/>
    </row>
    <row r="183" spans="1:4" ht="39" thickBot="1" x14ac:dyDescent="0.3">
      <c r="A183" s="60" t="s">
        <v>141</v>
      </c>
      <c r="B183" s="1">
        <v>1</v>
      </c>
      <c r="C183" s="45"/>
      <c r="D183" s="55"/>
    </row>
    <row r="184" spans="1:4" ht="15.75" thickBot="1" x14ac:dyDescent="0.3">
      <c r="A184" s="60" t="s">
        <v>30</v>
      </c>
      <c r="B184" s="1">
        <v>1</v>
      </c>
      <c r="C184" s="45"/>
      <c r="D184" s="55"/>
    </row>
    <row r="185" spans="1:4" ht="15.75" thickBot="1" x14ac:dyDescent="0.3">
      <c r="A185" s="65" t="s">
        <v>292</v>
      </c>
      <c r="B185" s="64">
        <f>SUM(B186,B194)</f>
        <v>32</v>
      </c>
      <c r="C185" s="45"/>
      <c r="D185" s="55"/>
    </row>
    <row r="186" spans="1:4" ht="15.75" thickBot="1" x14ac:dyDescent="0.3">
      <c r="A186" s="49" t="s">
        <v>286</v>
      </c>
      <c r="B186" s="50">
        <f>SUM(B187,B191)</f>
        <v>5</v>
      </c>
      <c r="C186" s="45"/>
      <c r="D186" s="55"/>
    </row>
    <row r="187" spans="1:4" ht="15.75" thickBot="1" x14ac:dyDescent="0.3">
      <c r="A187" s="49" t="s">
        <v>2</v>
      </c>
      <c r="B187" s="50">
        <f>SUM(B188:B190)</f>
        <v>3</v>
      </c>
      <c r="C187" s="45"/>
      <c r="D187" s="55"/>
    </row>
    <row r="188" spans="1:4" ht="15.75" thickBot="1" x14ac:dyDescent="0.3">
      <c r="A188" s="58" t="s">
        <v>3</v>
      </c>
      <c r="B188" s="1">
        <v>1</v>
      </c>
      <c r="C188" s="45"/>
      <c r="D188" s="55"/>
    </row>
    <row r="189" spans="1:4" ht="15.75" thickBot="1" x14ac:dyDescent="0.3">
      <c r="A189" s="58" t="s">
        <v>4</v>
      </c>
      <c r="B189" s="1">
        <v>1</v>
      </c>
      <c r="C189" s="45"/>
      <c r="D189" s="55"/>
    </row>
    <row r="190" spans="1:4" ht="15.75" thickBot="1" x14ac:dyDescent="0.3">
      <c r="A190" s="58" t="s">
        <v>227</v>
      </c>
      <c r="B190" s="1">
        <v>1</v>
      </c>
      <c r="C190" s="48"/>
      <c r="D190" s="55"/>
    </row>
    <row r="191" spans="1:4" ht="15.75" thickBot="1" x14ac:dyDescent="0.3">
      <c r="A191" s="49" t="s">
        <v>5</v>
      </c>
      <c r="B191" s="50">
        <f>SUM(B192:B193)</f>
        <v>2</v>
      </c>
      <c r="C191" s="45"/>
      <c r="D191" s="55"/>
    </row>
    <row r="192" spans="1:4" ht="26.25" thickBot="1" x14ac:dyDescent="0.3">
      <c r="A192" s="51" t="s">
        <v>232</v>
      </c>
      <c r="B192" s="1">
        <v>1</v>
      </c>
      <c r="C192" s="45"/>
      <c r="D192" s="55"/>
    </row>
    <row r="193" spans="1:4" ht="39" thickBot="1" x14ac:dyDescent="0.3">
      <c r="A193" s="52" t="s">
        <v>233</v>
      </c>
      <c r="B193" s="1">
        <v>1</v>
      </c>
      <c r="C193" s="45"/>
      <c r="D193" s="55"/>
    </row>
    <row r="194" spans="1:4" ht="15.75" thickBot="1" x14ac:dyDescent="0.3">
      <c r="A194" s="49" t="s">
        <v>294</v>
      </c>
      <c r="B194" s="54">
        <f>SUM(B195,B202,B227)</f>
        <v>27</v>
      </c>
      <c r="C194" s="45"/>
      <c r="D194" s="55"/>
    </row>
    <row r="195" spans="1:4" ht="15.75" thickBot="1" x14ac:dyDescent="0.3">
      <c r="A195" s="49" t="s">
        <v>7</v>
      </c>
      <c r="B195" s="54">
        <f>SUM(B196:B201)</f>
        <v>6</v>
      </c>
      <c r="C195" s="45"/>
      <c r="D195" s="55"/>
    </row>
    <row r="196" spans="1:4" ht="15.75" thickBot="1" x14ac:dyDescent="0.3">
      <c r="A196" s="60" t="s">
        <v>8</v>
      </c>
      <c r="B196" s="1">
        <v>1</v>
      </c>
      <c r="C196" s="45"/>
      <c r="D196" s="55"/>
    </row>
    <row r="197" spans="1:4" ht="15.75" thickBot="1" x14ac:dyDescent="0.3">
      <c r="A197" s="60" t="s">
        <v>117</v>
      </c>
      <c r="B197" s="1">
        <v>1</v>
      </c>
      <c r="C197" s="45"/>
      <c r="D197" s="55"/>
    </row>
    <row r="198" spans="1:4" ht="15.75" thickBot="1" x14ac:dyDescent="0.3">
      <c r="A198" s="60" t="s">
        <v>31</v>
      </c>
      <c r="B198" s="1">
        <v>1</v>
      </c>
      <c r="C198" s="45"/>
      <c r="D198" s="55"/>
    </row>
    <row r="199" spans="1:4" ht="26.25" thickBot="1" x14ac:dyDescent="0.3">
      <c r="A199" s="60" t="s">
        <v>142</v>
      </c>
      <c r="B199" s="1">
        <v>1</v>
      </c>
      <c r="C199" s="45"/>
      <c r="D199" s="55"/>
    </row>
    <row r="200" spans="1:4" ht="15.75" thickBot="1" x14ac:dyDescent="0.3">
      <c r="A200" s="60" t="s">
        <v>32</v>
      </c>
      <c r="B200" s="1">
        <v>1</v>
      </c>
      <c r="C200" s="45"/>
      <c r="D200" s="55"/>
    </row>
    <row r="201" spans="1:4" ht="26.25" thickBot="1" x14ac:dyDescent="0.3">
      <c r="A201" s="60" t="s">
        <v>143</v>
      </c>
      <c r="B201" s="1">
        <v>1</v>
      </c>
      <c r="C201" s="45"/>
      <c r="D201" s="55"/>
    </row>
    <row r="202" spans="1:4" ht="15.75" thickBot="1" x14ac:dyDescent="0.3">
      <c r="A202" s="49" t="s">
        <v>9</v>
      </c>
      <c r="B202" s="50">
        <f>SUM(B203,B214,B222)</f>
        <v>17</v>
      </c>
      <c r="C202" s="45"/>
      <c r="D202" s="55"/>
    </row>
    <row r="203" spans="1:4" ht="15.75" thickBot="1" x14ac:dyDescent="0.3">
      <c r="A203" s="57" t="s">
        <v>10</v>
      </c>
      <c r="B203" s="54">
        <f>SUM(B204:B206,B208:B213)</f>
        <v>9</v>
      </c>
      <c r="C203" s="45"/>
      <c r="D203" s="55"/>
    </row>
    <row r="204" spans="1:4" ht="15.75" thickBot="1" x14ac:dyDescent="0.3">
      <c r="A204" s="58" t="s">
        <v>11</v>
      </c>
      <c r="B204" s="1">
        <v>1</v>
      </c>
      <c r="C204" s="45"/>
      <c r="D204" s="55"/>
    </row>
    <row r="205" spans="1:4" ht="26.25" thickBot="1" x14ac:dyDescent="0.3">
      <c r="A205" s="58" t="s">
        <v>219</v>
      </c>
      <c r="B205" s="1">
        <v>1</v>
      </c>
      <c r="C205" s="45"/>
      <c r="D205" s="55"/>
    </row>
    <row r="206" spans="1:4" ht="26.25" thickBot="1" x14ac:dyDescent="0.3">
      <c r="A206" s="58" t="s">
        <v>12</v>
      </c>
      <c r="B206" s="1">
        <v>1</v>
      </c>
      <c r="C206" s="45"/>
      <c r="D206" s="55"/>
    </row>
    <row r="207" spans="1:4" ht="15.75" thickBot="1" x14ac:dyDescent="0.3">
      <c r="A207" s="79" t="s">
        <v>13</v>
      </c>
      <c r="B207" s="79"/>
      <c r="C207" s="45"/>
      <c r="D207" s="55"/>
    </row>
    <row r="208" spans="1:4" ht="15.75" thickBot="1" x14ac:dyDescent="0.3">
      <c r="A208" s="59" t="s">
        <v>120</v>
      </c>
      <c r="B208" s="1">
        <v>1</v>
      </c>
      <c r="C208" s="45"/>
      <c r="D208" s="55"/>
    </row>
    <row r="209" spans="1:4" ht="15.75" thickBot="1" x14ac:dyDescent="0.3">
      <c r="A209" s="59" t="s">
        <v>121</v>
      </c>
      <c r="B209" s="1">
        <v>1</v>
      </c>
      <c r="C209" s="45"/>
      <c r="D209" s="55"/>
    </row>
    <row r="210" spans="1:4" ht="15.75" thickBot="1" x14ac:dyDescent="0.3">
      <c r="A210" s="59" t="s">
        <v>122</v>
      </c>
      <c r="B210" s="1">
        <v>1</v>
      </c>
      <c r="C210" s="45"/>
      <c r="D210" s="55"/>
    </row>
    <row r="211" spans="1:4" ht="15.75" thickBot="1" x14ac:dyDescent="0.3">
      <c r="A211" s="59" t="s">
        <v>123</v>
      </c>
      <c r="B211" s="1">
        <v>1</v>
      </c>
      <c r="C211" s="45"/>
      <c r="D211" s="55"/>
    </row>
    <row r="212" spans="1:4" ht="26.25" thickBot="1" x14ac:dyDescent="0.3">
      <c r="A212" s="59" t="s">
        <v>124</v>
      </c>
      <c r="B212" s="1">
        <v>1</v>
      </c>
      <c r="C212" s="45"/>
      <c r="D212" s="55"/>
    </row>
    <row r="213" spans="1:4" ht="26.25" thickBot="1" x14ac:dyDescent="0.3">
      <c r="A213" s="59" t="s">
        <v>134</v>
      </c>
      <c r="B213" s="1">
        <v>1</v>
      </c>
      <c r="C213" s="45"/>
      <c r="D213" s="55"/>
    </row>
    <row r="214" spans="1:4" ht="15.75" thickBot="1" x14ac:dyDescent="0.3">
      <c r="A214" s="57" t="s">
        <v>14</v>
      </c>
      <c r="B214" s="54">
        <f>SUM(B216:B221)</f>
        <v>6</v>
      </c>
      <c r="C214" s="45"/>
      <c r="D214" s="55"/>
    </row>
    <row r="215" spans="1:4" ht="15.75" thickBot="1" x14ac:dyDescent="0.3">
      <c r="A215" s="79" t="s">
        <v>235</v>
      </c>
      <c r="B215" s="79"/>
      <c r="C215" s="45"/>
      <c r="D215" s="55"/>
    </row>
    <row r="216" spans="1:4" ht="15.75" thickBot="1" x14ac:dyDescent="0.3">
      <c r="A216" s="59" t="s">
        <v>120</v>
      </c>
      <c r="B216" s="1">
        <v>1</v>
      </c>
      <c r="C216" s="45"/>
      <c r="D216" s="55"/>
    </row>
    <row r="217" spans="1:4" ht="15.75" thickBot="1" x14ac:dyDescent="0.3">
      <c r="A217" s="59" t="s">
        <v>121</v>
      </c>
      <c r="B217" s="1">
        <v>1</v>
      </c>
      <c r="C217" s="45"/>
      <c r="D217" s="55"/>
    </row>
    <row r="218" spans="1:4" ht="15.75" thickBot="1" x14ac:dyDescent="0.3">
      <c r="A218" s="59" t="s">
        <v>122</v>
      </c>
      <c r="B218" s="1">
        <v>1</v>
      </c>
      <c r="C218" s="45"/>
      <c r="D218" s="55"/>
    </row>
    <row r="219" spans="1:4" ht="15.75" thickBot="1" x14ac:dyDescent="0.3">
      <c r="A219" s="59" t="s">
        <v>123</v>
      </c>
      <c r="B219" s="1">
        <v>1</v>
      </c>
      <c r="C219" s="45"/>
      <c r="D219" s="55"/>
    </row>
    <row r="220" spans="1:4" ht="26.25" thickBot="1" x14ac:dyDescent="0.3">
      <c r="A220" s="59" t="s">
        <v>124</v>
      </c>
      <c r="B220" s="1">
        <v>1</v>
      </c>
      <c r="C220" s="45"/>
      <c r="D220" s="55"/>
    </row>
    <row r="221" spans="1:4" ht="26.25" thickBot="1" x14ac:dyDescent="0.3">
      <c r="A221" s="59" t="s">
        <v>144</v>
      </c>
      <c r="B221" s="1">
        <v>1</v>
      </c>
      <c r="C221" s="45"/>
      <c r="D221" s="55"/>
    </row>
    <row r="222" spans="1:4" ht="15.75" thickBot="1" x14ac:dyDescent="0.3">
      <c r="A222" s="57" t="s">
        <v>16</v>
      </c>
      <c r="B222" s="54">
        <f>SUM(B223:B226)</f>
        <v>2</v>
      </c>
      <c r="C222" s="45"/>
      <c r="D222" s="55"/>
    </row>
    <row r="223" spans="1:4" ht="15.75" thickBot="1" x14ac:dyDescent="0.3">
      <c r="A223" s="60" t="s">
        <v>33</v>
      </c>
      <c r="B223" s="1">
        <v>0</v>
      </c>
      <c r="C223" s="45"/>
      <c r="D223" s="55"/>
    </row>
    <row r="224" spans="1:4" ht="15.75" thickBot="1" x14ac:dyDescent="0.3">
      <c r="A224" s="60" t="s">
        <v>34</v>
      </c>
      <c r="B224" s="1">
        <v>0</v>
      </c>
      <c r="C224" s="45"/>
      <c r="D224" s="55"/>
    </row>
    <row r="225" spans="1:4" ht="26.25" thickBot="1" x14ac:dyDescent="0.3">
      <c r="A225" s="66" t="s">
        <v>145</v>
      </c>
      <c r="B225" s="1">
        <v>1</v>
      </c>
      <c r="C225" s="45"/>
      <c r="D225" s="55"/>
    </row>
    <row r="226" spans="1:4" ht="26.25" thickBot="1" x14ac:dyDescent="0.3">
      <c r="A226" s="66" t="s">
        <v>146</v>
      </c>
      <c r="B226" s="1">
        <v>1</v>
      </c>
      <c r="C226" s="45"/>
      <c r="D226" s="55"/>
    </row>
    <row r="227" spans="1:4" ht="27.75" thickBot="1" x14ac:dyDescent="0.3">
      <c r="A227" s="49" t="s">
        <v>29</v>
      </c>
      <c r="B227" s="50">
        <f>SUM(B228:B231)</f>
        <v>4</v>
      </c>
      <c r="C227" s="45"/>
      <c r="D227" s="55"/>
    </row>
    <row r="228" spans="1:4" ht="26.25" thickBot="1" x14ac:dyDescent="0.3">
      <c r="A228" s="60" t="s">
        <v>147</v>
      </c>
      <c r="B228" s="1">
        <v>1</v>
      </c>
      <c r="C228" s="45"/>
      <c r="D228" s="55"/>
    </row>
    <row r="229" spans="1:4" ht="26.25" thickBot="1" x14ac:dyDescent="0.3">
      <c r="A229" s="60" t="s">
        <v>148</v>
      </c>
      <c r="B229" s="1">
        <v>1</v>
      </c>
      <c r="C229" s="45"/>
      <c r="D229" s="55"/>
    </row>
    <row r="230" spans="1:4" ht="26.25" thickBot="1" x14ac:dyDescent="0.3">
      <c r="A230" s="60" t="s">
        <v>35</v>
      </c>
      <c r="B230" s="1">
        <v>1</v>
      </c>
      <c r="C230" s="45"/>
      <c r="D230" s="55"/>
    </row>
    <row r="231" spans="1:4" ht="26.25" thickBot="1" x14ac:dyDescent="0.3">
      <c r="A231" s="60" t="s">
        <v>36</v>
      </c>
      <c r="B231" s="1">
        <v>1</v>
      </c>
      <c r="C231" s="45"/>
      <c r="D231" s="55"/>
    </row>
    <row r="232" spans="1:4" ht="15.75" thickBot="1" x14ac:dyDescent="0.3">
      <c r="A232" s="65" t="s">
        <v>295</v>
      </c>
      <c r="B232" s="65">
        <f>SUM(B233,B241)</f>
        <v>27</v>
      </c>
      <c r="C232" s="45"/>
      <c r="D232" s="55"/>
    </row>
    <row r="233" spans="1:4" ht="15.75" thickBot="1" x14ac:dyDescent="0.3">
      <c r="A233" s="49" t="s">
        <v>296</v>
      </c>
      <c r="B233" s="50">
        <f>SUM(B234,B238)</f>
        <v>5</v>
      </c>
      <c r="C233" s="45"/>
      <c r="D233" s="55"/>
    </row>
    <row r="234" spans="1:4" ht="15.75" thickBot="1" x14ac:dyDescent="0.3">
      <c r="A234" s="49" t="s">
        <v>2</v>
      </c>
      <c r="B234" s="50">
        <f>SUM(B235:B237)</f>
        <v>3</v>
      </c>
      <c r="C234" s="45"/>
      <c r="D234" s="55"/>
    </row>
    <row r="235" spans="1:4" ht="15.75" thickBot="1" x14ac:dyDescent="0.3">
      <c r="A235" s="58" t="s">
        <v>3</v>
      </c>
      <c r="B235" s="1">
        <v>1</v>
      </c>
      <c r="C235" s="45"/>
      <c r="D235" s="55"/>
    </row>
    <row r="236" spans="1:4" ht="15.75" thickBot="1" x14ac:dyDescent="0.3">
      <c r="A236" s="58" t="s">
        <v>4</v>
      </c>
      <c r="B236" s="1">
        <v>1</v>
      </c>
      <c r="C236" s="45"/>
      <c r="D236" s="55"/>
    </row>
    <row r="237" spans="1:4" ht="15.75" thickBot="1" x14ac:dyDescent="0.3">
      <c r="A237" s="58" t="s">
        <v>227</v>
      </c>
      <c r="B237" s="1">
        <v>1</v>
      </c>
      <c r="C237" s="48"/>
      <c r="D237" s="55"/>
    </row>
    <row r="238" spans="1:4" ht="15.75" thickBot="1" x14ac:dyDescent="0.3">
      <c r="A238" s="49" t="s">
        <v>5</v>
      </c>
      <c r="B238" s="50">
        <f>SUM(B239:B240)</f>
        <v>2</v>
      </c>
      <c r="C238" s="45"/>
      <c r="D238" s="55"/>
    </row>
    <row r="239" spans="1:4" ht="26.25" thickBot="1" x14ac:dyDescent="0.3">
      <c r="A239" s="51" t="s">
        <v>232</v>
      </c>
      <c r="B239" s="1">
        <v>1</v>
      </c>
      <c r="C239" s="45"/>
      <c r="D239" s="55"/>
    </row>
    <row r="240" spans="1:4" ht="39" thickBot="1" x14ac:dyDescent="0.3">
      <c r="A240" s="52" t="s">
        <v>233</v>
      </c>
      <c r="B240" s="1">
        <v>1</v>
      </c>
      <c r="C240" s="45"/>
      <c r="D240" s="55"/>
    </row>
    <row r="241" spans="1:4" ht="15.75" thickBot="1" x14ac:dyDescent="0.3">
      <c r="A241" s="49" t="s">
        <v>293</v>
      </c>
      <c r="B241" s="50">
        <f>SUM(B242,B247,B270)</f>
        <v>22</v>
      </c>
      <c r="C241" s="45"/>
      <c r="D241" s="55"/>
    </row>
    <row r="242" spans="1:4" ht="15.75" thickBot="1" x14ac:dyDescent="0.3">
      <c r="A242" s="49" t="s">
        <v>7</v>
      </c>
      <c r="B242" s="54">
        <f>SUM(B243:B246)</f>
        <v>4</v>
      </c>
      <c r="C242" s="45"/>
      <c r="D242" s="55"/>
    </row>
    <row r="243" spans="1:4" ht="15.75" thickBot="1" x14ac:dyDescent="0.3">
      <c r="A243" s="60" t="s">
        <v>8</v>
      </c>
      <c r="B243" s="1">
        <v>1</v>
      </c>
      <c r="C243" s="45"/>
      <c r="D243" s="55"/>
    </row>
    <row r="244" spans="1:4" ht="15.75" thickBot="1" x14ac:dyDescent="0.3">
      <c r="A244" s="60" t="s">
        <v>117</v>
      </c>
      <c r="B244" s="1">
        <v>1</v>
      </c>
      <c r="C244" s="45"/>
      <c r="D244" s="55"/>
    </row>
    <row r="245" spans="1:4" ht="15.75" thickBot="1" x14ac:dyDescent="0.3">
      <c r="A245" s="60" t="s">
        <v>37</v>
      </c>
      <c r="B245" s="1">
        <v>1</v>
      </c>
      <c r="C245" s="45"/>
      <c r="D245" s="55"/>
    </row>
    <row r="246" spans="1:4" ht="26.25" thickBot="1" x14ac:dyDescent="0.3">
      <c r="A246" s="60" t="s">
        <v>149</v>
      </c>
      <c r="B246" s="1">
        <v>1</v>
      </c>
      <c r="C246" s="45"/>
      <c r="D246" s="55"/>
    </row>
    <row r="247" spans="1:4" ht="15.75" thickBot="1" x14ac:dyDescent="0.3">
      <c r="A247" s="49" t="s">
        <v>9</v>
      </c>
      <c r="B247" s="50">
        <f>SUM(B248,B259,B267)</f>
        <v>16</v>
      </c>
      <c r="C247" s="45"/>
      <c r="D247" s="55"/>
    </row>
    <row r="248" spans="1:4" ht="15.75" thickBot="1" x14ac:dyDescent="0.3">
      <c r="A248" s="57" t="s">
        <v>10</v>
      </c>
      <c r="B248" s="54">
        <f>SUM(B249:B251,B253:B258)</f>
        <v>9</v>
      </c>
      <c r="C248" s="45"/>
      <c r="D248" s="55"/>
    </row>
    <row r="249" spans="1:4" ht="15.75" thickBot="1" x14ac:dyDescent="0.3">
      <c r="A249" s="60" t="s">
        <v>11</v>
      </c>
      <c r="B249" s="1">
        <v>1</v>
      </c>
      <c r="C249" s="45"/>
      <c r="D249" s="55"/>
    </row>
    <row r="250" spans="1:4" ht="26.25" thickBot="1" x14ac:dyDescent="0.3">
      <c r="A250" s="60" t="s">
        <v>220</v>
      </c>
      <c r="B250" s="1">
        <v>1</v>
      </c>
      <c r="C250" s="45"/>
      <c r="D250" s="55"/>
    </row>
    <row r="251" spans="1:4" ht="26.25" thickBot="1" x14ac:dyDescent="0.3">
      <c r="A251" s="60" t="s">
        <v>12</v>
      </c>
      <c r="B251" s="1">
        <v>1</v>
      </c>
      <c r="C251" s="45"/>
      <c r="D251" s="55"/>
    </row>
    <row r="252" spans="1:4" ht="15.75" thickBot="1" x14ac:dyDescent="0.3">
      <c r="A252" s="79" t="s">
        <v>13</v>
      </c>
      <c r="B252" s="79"/>
      <c r="C252" s="45"/>
      <c r="D252" s="55"/>
    </row>
    <row r="253" spans="1:4" ht="15.75" thickBot="1" x14ac:dyDescent="0.3">
      <c r="A253" s="59" t="s">
        <v>120</v>
      </c>
      <c r="B253" s="1">
        <v>1</v>
      </c>
      <c r="C253" s="45"/>
      <c r="D253" s="55"/>
    </row>
    <row r="254" spans="1:4" ht="15.75" thickBot="1" x14ac:dyDescent="0.3">
      <c r="A254" s="59" t="s">
        <v>121</v>
      </c>
      <c r="B254" s="1">
        <v>1</v>
      </c>
      <c r="C254" s="45"/>
      <c r="D254" s="55"/>
    </row>
    <row r="255" spans="1:4" ht="15.75" thickBot="1" x14ac:dyDescent="0.3">
      <c r="A255" s="59" t="s">
        <v>122</v>
      </c>
      <c r="B255" s="1">
        <v>1</v>
      </c>
      <c r="C255" s="45"/>
      <c r="D255" s="55"/>
    </row>
    <row r="256" spans="1:4" ht="15.75" thickBot="1" x14ac:dyDescent="0.3">
      <c r="A256" s="59" t="s">
        <v>123</v>
      </c>
      <c r="B256" s="1">
        <v>1</v>
      </c>
      <c r="C256" s="45"/>
      <c r="D256" s="55"/>
    </row>
    <row r="257" spans="1:4" ht="26.25" thickBot="1" x14ac:dyDescent="0.3">
      <c r="A257" s="59" t="s">
        <v>124</v>
      </c>
      <c r="B257" s="1">
        <v>1</v>
      </c>
      <c r="C257" s="45"/>
      <c r="D257" s="55"/>
    </row>
    <row r="258" spans="1:4" ht="26.25" thickBot="1" x14ac:dyDescent="0.3">
      <c r="A258" s="59" t="s">
        <v>150</v>
      </c>
      <c r="B258" s="1">
        <v>1</v>
      </c>
      <c r="C258" s="45"/>
      <c r="D258" s="55"/>
    </row>
    <row r="259" spans="1:4" ht="15.75" thickBot="1" x14ac:dyDescent="0.3">
      <c r="A259" s="57" t="s">
        <v>14</v>
      </c>
      <c r="B259" s="54">
        <f>SUM(B261:B266)</f>
        <v>6</v>
      </c>
      <c r="C259" s="45"/>
      <c r="D259" s="55"/>
    </row>
    <row r="260" spans="1:4" ht="15.75" thickBot="1" x14ac:dyDescent="0.3">
      <c r="A260" s="79" t="s">
        <v>235</v>
      </c>
      <c r="B260" s="79"/>
      <c r="C260" s="45"/>
      <c r="D260" s="55"/>
    </row>
    <row r="261" spans="1:4" ht="15.75" thickBot="1" x14ac:dyDescent="0.3">
      <c r="A261" s="59" t="s">
        <v>151</v>
      </c>
      <c r="B261" s="1">
        <v>1</v>
      </c>
      <c r="C261" s="45"/>
      <c r="D261" s="55"/>
    </row>
    <row r="262" spans="1:4" ht="15.75" thickBot="1" x14ac:dyDescent="0.3">
      <c r="A262" s="59" t="s">
        <v>121</v>
      </c>
      <c r="B262" s="1">
        <v>1</v>
      </c>
      <c r="C262" s="45"/>
      <c r="D262" s="55"/>
    </row>
    <row r="263" spans="1:4" ht="15.75" thickBot="1" x14ac:dyDescent="0.3">
      <c r="A263" s="59" t="s">
        <v>122</v>
      </c>
      <c r="B263" s="1">
        <v>1</v>
      </c>
      <c r="C263" s="45"/>
      <c r="D263" s="55"/>
    </row>
    <row r="264" spans="1:4" ht="15.75" thickBot="1" x14ac:dyDescent="0.3">
      <c r="A264" s="59" t="s">
        <v>123</v>
      </c>
      <c r="B264" s="1">
        <v>1</v>
      </c>
      <c r="C264" s="45"/>
      <c r="D264" s="55"/>
    </row>
    <row r="265" spans="1:4" ht="26.25" thickBot="1" x14ac:dyDescent="0.3">
      <c r="A265" s="59" t="s">
        <v>135</v>
      </c>
      <c r="B265" s="1">
        <v>1</v>
      </c>
      <c r="C265" s="45"/>
      <c r="D265" s="55"/>
    </row>
    <row r="266" spans="1:4" ht="26.25" thickBot="1" x14ac:dyDescent="0.3">
      <c r="A266" s="59" t="s">
        <v>152</v>
      </c>
      <c r="B266" s="1">
        <v>1</v>
      </c>
      <c r="C266" s="45"/>
      <c r="D266" s="55"/>
    </row>
    <row r="267" spans="1:4" ht="15.75" thickBot="1" x14ac:dyDescent="0.3">
      <c r="A267" s="57" t="s">
        <v>16</v>
      </c>
      <c r="B267" s="54">
        <f>SUM(B268:B269)</f>
        <v>1</v>
      </c>
      <c r="C267" s="45"/>
      <c r="D267" s="55"/>
    </row>
    <row r="268" spans="1:4" ht="15.75" thickBot="1" x14ac:dyDescent="0.3">
      <c r="A268" s="60" t="s">
        <v>38</v>
      </c>
      <c r="B268" s="1">
        <v>0</v>
      </c>
      <c r="C268" s="45"/>
      <c r="D268" s="55"/>
    </row>
    <row r="269" spans="1:4" ht="26.25" thickBot="1" x14ac:dyDescent="0.3">
      <c r="A269" s="60" t="s">
        <v>153</v>
      </c>
      <c r="B269" s="1">
        <v>1</v>
      </c>
      <c r="C269" s="45"/>
      <c r="D269" s="55"/>
    </row>
    <row r="270" spans="1:4" ht="27.75" thickBot="1" x14ac:dyDescent="0.3">
      <c r="A270" s="49" t="s">
        <v>18</v>
      </c>
      <c r="B270" s="50">
        <f>SUM(B271:B272)</f>
        <v>2</v>
      </c>
      <c r="C270" s="45"/>
      <c r="D270" s="55"/>
    </row>
    <row r="271" spans="1:4" ht="39" thickBot="1" x14ac:dyDescent="0.3">
      <c r="A271" s="60" t="s">
        <v>154</v>
      </c>
      <c r="B271" s="1">
        <v>1</v>
      </c>
      <c r="C271" s="45"/>
      <c r="D271" s="55"/>
    </row>
    <row r="272" spans="1:4" ht="26.25" thickBot="1" x14ac:dyDescent="0.3">
      <c r="A272" s="60" t="s">
        <v>39</v>
      </c>
      <c r="B272" s="1">
        <v>1</v>
      </c>
      <c r="C272" s="45"/>
      <c r="D272" s="55"/>
    </row>
    <row r="273" spans="1:4" ht="15.75" thickBot="1" x14ac:dyDescent="0.3">
      <c r="A273" s="65" t="s">
        <v>297</v>
      </c>
      <c r="B273" s="65">
        <f>SUM(B274,B282)</f>
        <v>35</v>
      </c>
      <c r="C273" s="45"/>
      <c r="D273" s="55"/>
    </row>
    <row r="274" spans="1:4" ht="15.75" thickBot="1" x14ac:dyDescent="0.3">
      <c r="A274" s="49" t="s">
        <v>296</v>
      </c>
      <c r="B274" s="50">
        <f>SUM(B275,B279)</f>
        <v>5</v>
      </c>
      <c r="C274" s="45"/>
      <c r="D274" s="55"/>
    </row>
    <row r="275" spans="1:4" ht="15.75" thickBot="1" x14ac:dyDescent="0.3">
      <c r="A275" s="49" t="s">
        <v>2</v>
      </c>
      <c r="B275" s="50">
        <f>SUM(B276:B278)</f>
        <v>3</v>
      </c>
      <c r="C275" s="45"/>
      <c r="D275" s="55"/>
    </row>
    <row r="276" spans="1:4" ht="15.75" thickBot="1" x14ac:dyDescent="0.3">
      <c r="A276" s="58" t="s">
        <v>3</v>
      </c>
      <c r="B276" s="1">
        <v>1</v>
      </c>
      <c r="C276" s="45"/>
      <c r="D276" s="55"/>
    </row>
    <row r="277" spans="1:4" ht="15.75" thickBot="1" x14ac:dyDescent="0.3">
      <c r="A277" s="58" t="s">
        <v>4</v>
      </c>
      <c r="B277" s="1">
        <v>1</v>
      </c>
      <c r="C277" s="45"/>
      <c r="D277" s="55"/>
    </row>
    <row r="278" spans="1:4" ht="15.75" thickBot="1" x14ac:dyDescent="0.3">
      <c r="A278" s="58" t="s">
        <v>227</v>
      </c>
      <c r="B278" s="1">
        <v>1</v>
      </c>
      <c r="C278" s="48"/>
      <c r="D278" s="55"/>
    </row>
    <row r="279" spans="1:4" ht="15.75" thickBot="1" x14ac:dyDescent="0.3">
      <c r="A279" s="49" t="s">
        <v>5</v>
      </c>
      <c r="B279" s="50">
        <f>SUM(B280:B281)</f>
        <v>2</v>
      </c>
      <c r="C279" s="45"/>
      <c r="D279" s="55"/>
    </row>
    <row r="280" spans="1:4" ht="26.25" thickBot="1" x14ac:dyDescent="0.3">
      <c r="A280" s="51" t="s">
        <v>232</v>
      </c>
      <c r="B280" s="1">
        <v>1</v>
      </c>
      <c r="C280" s="45"/>
      <c r="D280" s="55"/>
    </row>
    <row r="281" spans="1:4" ht="39" thickBot="1" x14ac:dyDescent="0.3">
      <c r="A281" s="52" t="s">
        <v>233</v>
      </c>
      <c r="B281" s="1">
        <v>1</v>
      </c>
      <c r="C281" s="45"/>
      <c r="D281" s="55"/>
    </row>
    <row r="282" spans="1:4" ht="15.75" thickBot="1" x14ac:dyDescent="0.3">
      <c r="A282" s="49" t="s">
        <v>298</v>
      </c>
      <c r="B282" s="54">
        <f>SUM(B283,B292,B319)</f>
        <v>30</v>
      </c>
      <c r="C282" s="45"/>
      <c r="D282" s="55"/>
    </row>
    <row r="283" spans="1:4" ht="15.75" thickBot="1" x14ac:dyDescent="0.3">
      <c r="A283" s="49" t="s">
        <v>7</v>
      </c>
      <c r="B283" s="54">
        <f>SUM(B284:B291)</f>
        <v>6</v>
      </c>
      <c r="C283" s="45"/>
      <c r="D283" s="55"/>
    </row>
    <row r="284" spans="1:4" ht="15.75" thickBot="1" x14ac:dyDescent="0.3">
      <c r="A284" s="60" t="s">
        <v>8</v>
      </c>
      <c r="B284" s="1">
        <v>1</v>
      </c>
      <c r="C284" s="45"/>
      <c r="D284" s="55"/>
    </row>
    <row r="285" spans="1:4" ht="15.75" thickBot="1" x14ac:dyDescent="0.3">
      <c r="A285" s="60" t="s">
        <v>117</v>
      </c>
      <c r="B285" s="1">
        <v>1</v>
      </c>
      <c r="C285" s="45"/>
      <c r="D285" s="55"/>
    </row>
    <row r="286" spans="1:4" ht="15.75" thickBot="1" x14ac:dyDescent="0.3">
      <c r="A286" s="60" t="s">
        <v>40</v>
      </c>
      <c r="B286" s="1">
        <v>1</v>
      </c>
      <c r="C286" s="45"/>
      <c r="D286" s="55"/>
    </row>
    <row r="287" spans="1:4" ht="26.25" thickBot="1" x14ac:dyDescent="0.3">
      <c r="A287" s="60" t="s">
        <v>155</v>
      </c>
      <c r="B287" s="1">
        <v>1</v>
      </c>
      <c r="C287" s="45"/>
      <c r="D287" s="55"/>
    </row>
    <row r="288" spans="1:4" ht="15.75" thickBot="1" x14ac:dyDescent="0.3">
      <c r="A288" s="60" t="s">
        <v>41</v>
      </c>
      <c r="B288" s="1">
        <v>1</v>
      </c>
      <c r="C288" s="45"/>
      <c r="D288" s="55"/>
    </row>
    <row r="289" spans="1:4" ht="26.25" thickBot="1" x14ac:dyDescent="0.3">
      <c r="A289" s="60" t="s">
        <v>156</v>
      </c>
      <c r="B289" s="1">
        <v>1</v>
      </c>
      <c r="C289" s="45"/>
      <c r="D289" s="55"/>
    </row>
    <row r="290" spans="1:4" ht="26.25" thickBot="1" x14ac:dyDescent="0.3">
      <c r="A290" s="60" t="s">
        <v>42</v>
      </c>
      <c r="B290" s="1">
        <v>0</v>
      </c>
      <c r="C290" s="45"/>
      <c r="D290" s="55"/>
    </row>
    <row r="291" spans="1:4" ht="39" thickBot="1" x14ac:dyDescent="0.3">
      <c r="A291" s="60" t="s">
        <v>157</v>
      </c>
      <c r="B291" s="1">
        <v>0</v>
      </c>
      <c r="C291" s="45"/>
      <c r="D291" s="55"/>
    </row>
    <row r="292" spans="1:4" ht="15.75" thickBot="1" x14ac:dyDescent="0.3">
      <c r="A292" s="49" t="s">
        <v>9</v>
      </c>
      <c r="B292" s="50">
        <f>SUM(B293,B304,B312)</f>
        <v>18</v>
      </c>
      <c r="C292" s="45"/>
      <c r="D292" s="55"/>
    </row>
    <row r="293" spans="1:4" ht="15.75" thickBot="1" x14ac:dyDescent="0.3">
      <c r="A293" s="57" t="s">
        <v>10</v>
      </c>
      <c r="B293" s="54">
        <f>SUM(B294:B296,B298:B303)</f>
        <v>9</v>
      </c>
      <c r="C293" s="45"/>
      <c r="D293" s="55"/>
    </row>
    <row r="294" spans="1:4" ht="15.75" thickBot="1" x14ac:dyDescent="0.3">
      <c r="A294" s="60" t="s">
        <v>11</v>
      </c>
      <c r="B294" s="1">
        <v>1</v>
      </c>
      <c r="C294" s="45"/>
      <c r="D294" s="55"/>
    </row>
    <row r="295" spans="1:4" ht="26.25" thickBot="1" x14ac:dyDescent="0.3">
      <c r="A295" s="60" t="s">
        <v>220</v>
      </c>
      <c r="B295" s="1">
        <v>1</v>
      </c>
      <c r="C295" s="45"/>
      <c r="D295" s="55"/>
    </row>
    <row r="296" spans="1:4" ht="26.25" thickBot="1" x14ac:dyDescent="0.3">
      <c r="A296" s="60" t="s">
        <v>12</v>
      </c>
      <c r="B296" s="1">
        <v>1</v>
      </c>
      <c r="C296" s="45"/>
      <c r="D296" s="55"/>
    </row>
    <row r="297" spans="1:4" ht="15.75" thickBot="1" x14ac:dyDescent="0.3">
      <c r="A297" s="79" t="s">
        <v>13</v>
      </c>
      <c r="B297" s="79"/>
      <c r="C297" s="45"/>
      <c r="D297" s="55"/>
    </row>
    <row r="298" spans="1:4" ht="15.75" thickBot="1" x14ac:dyDescent="0.3">
      <c r="A298" s="59" t="s">
        <v>151</v>
      </c>
      <c r="B298" s="1">
        <v>1</v>
      </c>
      <c r="C298" s="45"/>
      <c r="D298" s="55"/>
    </row>
    <row r="299" spans="1:4" ht="15.75" thickBot="1" x14ac:dyDescent="0.3">
      <c r="A299" s="59" t="s">
        <v>121</v>
      </c>
      <c r="B299" s="1">
        <v>1</v>
      </c>
      <c r="C299" s="45"/>
      <c r="D299" s="55"/>
    </row>
    <row r="300" spans="1:4" ht="15.75" thickBot="1" x14ac:dyDescent="0.3">
      <c r="A300" s="59" t="s">
        <v>122</v>
      </c>
      <c r="B300" s="1">
        <v>1</v>
      </c>
      <c r="C300" s="45"/>
      <c r="D300" s="55"/>
    </row>
    <row r="301" spans="1:4" ht="15.75" thickBot="1" x14ac:dyDescent="0.3">
      <c r="A301" s="59" t="s">
        <v>123</v>
      </c>
      <c r="B301" s="1">
        <v>1</v>
      </c>
      <c r="C301" s="45"/>
      <c r="D301" s="55"/>
    </row>
    <row r="302" spans="1:4" ht="26.25" thickBot="1" x14ac:dyDescent="0.3">
      <c r="A302" s="59" t="s">
        <v>124</v>
      </c>
      <c r="B302" s="1">
        <v>1</v>
      </c>
      <c r="C302" s="45"/>
      <c r="D302" s="55"/>
    </row>
    <row r="303" spans="1:4" ht="26.25" thickBot="1" x14ac:dyDescent="0.3">
      <c r="A303" s="59" t="s">
        <v>158</v>
      </c>
      <c r="B303" s="1">
        <v>1</v>
      </c>
      <c r="C303" s="45"/>
      <c r="D303" s="55"/>
    </row>
    <row r="304" spans="1:4" ht="15.75" thickBot="1" x14ac:dyDescent="0.3">
      <c r="A304" s="57" t="s">
        <v>14</v>
      </c>
      <c r="B304" s="54">
        <f>SUM(B306:B311)</f>
        <v>6</v>
      </c>
      <c r="C304" s="45"/>
      <c r="D304" s="55"/>
    </row>
    <row r="305" spans="1:4" ht="15.75" thickBot="1" x14ac:dyDescent="0.3">
      <c r="A305" s="79" t="s">
        <v>15</v>
      </c>
      <c r="B305" s="79"/>
      <c r="C305" s="45"/>
      <c r="D305" s="55"/>
    </row>
    <row r="306" spans="1:4" ht="15.75" thickBot="1" x14ac:dyDescent="0.3">
      <c r="A306" s="59" t="s">
        <v>151</v>
      </c>
      <c r="B306" s="1">
        <v>1</v>
      </c>
      <c r="C306" s="45"/>
      <c r="D306" s="55"/>
    </row>
    <row r="307" spans="1:4" ht="15.75" thickBot="1" x14ac:dyDescent="0.3">
      <c r="A307" s="59" t="s">
        <v>121</v>
      </c>
      <c r="B307" s="1">
        <v>1</v>
      </c>
      <c r="C307" s="45"/>
      <c r="D307" s="55"/>
    </row>
    <row r="308" spans="1:4" ht="15.75" thickBot="1" x14ac:dyDescent="0.3">
      <c r="A308" s="59" t="s">
        <v>122</v>
      </c>
      <c r="B308" s="1">
        <v>1</v>
      </c>
      <c r="C308" s="45"/>
      <c r="D308" s="55"/>
    </row>
    <row r="309" spans="1:4" ht="15.75" thickBot="1" x14ac:dyDescent="0.3">
      <c r="A309" s="59" t="s">
        <v>123</v>
      </c>
      <c r="B309" s="1">
        <v>1</v>
      </c>
      <c r="C309" s="45"/>
      <c r="D309" s="55"/>
    </row>
    <row r="310" spans="1:4" ht="26.25" thickBot="1" x14ac:dyDescent="0.3">
      <c r="A310" s="59" t="s">
        <v>124</v>
      </c>
      <c r="B310" s="1">
        <v>1</v>
      </c>
      <c r="C310" s="45"/>
      <c r="D310" s="55"/>
    </row>
    <row r="311" spans="1:4" ht="26.25" thickBot="1" x14ac:dyDescent="0.3">
      <c r="A311" s="59" t="s">
        <v>158</v>
      </c>
      <c r="B311" s="1">
        <v>1</v>
      </c>
      <c r="C311" s="45"/>
      <c r="D311" s="55"/>
    </row>
    <row r="312" spans="1:4" ht="15.75" thickBot="1" x14ac:dyDescent="0.3">
      <c r="A312" s="57" t="s">
        <v>16</v>
      </c>
      <c r="B312" s="54">
        <f>SUM(B313:B318)</f>
        <v>3</v>
      </c>
      <c r="C312" s="45"/>
      <c r="D312" s="55"/>
    </row>
    <row r="313" spans="1:4" ht="15.75" thickBot="1" x14ac:dyDescent="0.3">
      <c r="A313" s="60" t="s">
        <v>43</v>
      </c>
      <c r="B313" s="1">
        <v>0</v>
      </c>
      <c r="C313" s="45"/>
      <c r="D313" s="55"/>
    </row>
    <row r="314" spans="1:4" ht="15.75" thickBot="1" x14ac:dyDescent="0.3">
      <c r="A314" s="60" t="s">
        <v>44</v>
      </c>
      <c r="B314" s="1">
        <v>0</v>
      </c>
      <c r="C314" s="45"/>
      <c r="D314" s="55"/>
    </row>
    <row r="315" spans="1:4" ht="26.25" thickBot="1" x14ac:dyDescent="0.3">
      <c r="A315" s="60" t="s">
        <v>45</v>
      </c>
      <c r="B315" s="1">
        <v>0</v>
      </c>
      <c r="C315" s="45"/>
      <c r="D315" s="55"/>
    </row>
    <row r="316" spans="1:4" ht="26.25" thickBot="1" x14ac:dyDescent="0.3">
      <c r="A316" s="66" t="s">
        <v>159</v>
      </c>
      <c r="B316" s="1">
        <v>1</v>
      </c>
      <c r="C316" s="45"/>
      <c r="D316" s="55"/>
    </row>
    <row r="317" spans="1:4" ht="26.25" thickBot="1" x14ac:dyDescent="0.3">
      <c r="A317" s="66" t="s">
        <v>160</v>
      </c>
      <c r="B317" s="1">
        <v>1</v>
      </c>
      <c r="C317" s="45"/>
      <c r="D317" s="55"/>
    </row>
    <row r="318" spans="1:4" ht="26.25" thickBot="1" x14ac:dyDescent="0.3">
      <c r="A318" s="66" t="s">
        <v>161</v>
      </c>
      <c r="B318" s="1">
        <v>1</v>
      </c>
      <c r="C318" s="45"/>
      <c r="D318" s="55"/>
    </row>
    <row r="319" spans="1:4" ht="27.75" thickBot="1" x14ac:dyDescent="0.3">
      <c r="A319" s="49" t="s">
        <v>18</v>
      </c>
      <c r="B319" s="50">
        <f>SUM(B320:B325)</f>
        <v>6</v>
      </c>
      <c r="C319" s="45"/>
      <c r="D319" s="55"/>
    </row>
    <row r="320" spans="1:4" ht="39" thickBot="1" x14ac:dyDescent="0.3">
      <c r="A320" s="60" t="s">
        <v>162</v>
      </c>
      <c r="B320" s="1">
        <v>1</v>
      </c>
      <c r="C320" s="45"/>
      <c r="D320" s="55"/>
    </row>
    <row r="321" spans="1:4" ht="15.75" thickBot="1" x14ac:dyDescent="0.3">
      <c r="A321" s="60" t="s">
        <v>46</v>
      </c>
      <c r="B321" s="1">
        <v>1</v>
      </c>
      <c r="C321" s="45"/>
      <c r="D321" s="55"/>
    </row>
    <row r="322" spans="1:4" ht="39" thickBot="1" x14ac:dyDescent="0.3">
      <c r="A322" s="60" t="s">
        <v>163</v>
      </c>
      <c r="B322" s="1">
        <v>1</v>
      </c>
      <c r="C322" s="45"/>
      <c r="D322" s="55"/>
    </row>
    <row r="323" spans="1:4" ht="26.25" thickBot="1" x14ac:dyDescent="0.3">
      <c r="A323" s="60" t="s">
        <v>47</v>
      </c>
      <c r="B323" s="1">
        <v>1</v>
      </c>
      <c r="C323" s="45"/>
      <c r="D323" s="55"/>
    </row>
    <row r="324" spans="1:4" ht="39" thickBot="1" x14ac:dyDescent="0.3">
      <c r="A324" s="60" t="s">
        <v>164</v>
      </c>
      <c r="B324" s="1">
        <v>1</v>
      </c>
      <c r="C324" s="45"/>
      <c r="D324" s="55"/>
    </row>
    <row r="325" spans="1:4" ht="26.25" thickBot="1" x14ac:dyDescent="0.3">
      <c r="A325" s="60" t="s">
        <v>48</v>
      </c>
      <c r="B325" s="1">
        <v>1</v>
      </c>
      <c r="C325" s="45"/>
      <c r="D325" s="55"/>
    </row>
    <row r="326" spans="1:4" ht="15.75" thickBot="1" x14ac:dyDescent="0.3">
      <c r="A326" s="65" t="s">
        <v>299</v>
      </c>
      <c r="B326" s="65">
        <f>SUM(B327,B335)</f>
        <v>37</v>
      </c>
      <c r="C326" s="45"/>
      <c r="D326" s="55"/>
    </row>
    <row r="327" spans="1:4" ht="15.75" thickBot="1" x14ac:dyDescent="0.3">
      <c r="A327" s="49" t="s">
        <v>296</v>
      </c>
      <c r="B327" s="50">
        <f>SUM(B328,B332)</f>
        <v>5</v>
      </c>
      <c r="C327" s="45"/>
      <c r="D327" s="55"/>
    </row>
    <row r="328" spans="1:4" ht="15.75" thickBot="1" x14ac:dyDescent="0.3">
      <c r="A328" s="49" t="s">
        <v>2</v>
      </c>
      <c r="B328" s="50">
        <f>SUM(B329:B331)</f>
        <v>3</v>
      </c>
      <c r="C328" s="45"/>
      <c r="D328" s="55"/>
    </row>
    <row r="329" spans="1:4" ht="15.75" thickBot="1" x14ac:dyDescent="0.3">
      <c r="A329" s="58" t="s">
        <v>3</v>
      </c>
      <c r="B329" s="1">
        <v>1</v>
      </c>
      <c r="C329" s="45"/>
      <c r="D329" s="55"/>
    </row>
    <row r="330" spans="1:4" ht="15.75" thickBot="1" x14ac:dyDescent="0.3">
      <c r="A330" s="58" t="s">
        <v>4</v>
      </c>
      <c r="B330" s="1">
        <v>1</v>
      </c>
      <c r="C330" s="45"/>
      <c r="D330" s="55"/>
    </row>
    <row r="331" spans="1:4" ht="15.75" thickBot="1" x14ac:dyDescent="0.3">
      <c r="A331" s="58" t="s">
        <v>227</v>
      </c>
      <c r="B331" s="1">
        <v>1</v>
      </c>
      <c r="C331" s="48"/>
      <c r="D331" s="55"/>
    </row>
    <row r="332" spans="1:4" ht="15.75" thickBot="1" x14ac:dyDescent="0.3">
      <c r="A332" s="49" t="s">
        <v>5</v>
      </c>
      <c r="B332" s="50">
        <f>SUM(B333:B334)</f>
        <v>2</v>
      </c>
      <c r="C332" s="45"/>
      <c r="D332" s="55"/>
    </row>
    <row r="333" spans="1:4" ht="26.25" thickBot="1" x14ac:dyDescent="0.3">
      <c r="A333" s="51" t="s">
        <v>232</v>
      </c>
      <c r="B333" s="1">
        <v>1</v>
      </c>
      <c r="C333" s="45"/>
      <c r="D333" s="55"/>
    </row>
    <row r="334" spans="1:4" ht="39" thickBot="1" x14ac:dyDescent="0.3">
      <c r="A334" s="52" t="s">
        <v>233</v>
      </c>
      <c r="B334" s="1">
        <v>1</v>
      </c>
      <c r="C334" s="45"/>
      <c r="D334" s="55"/>
    </row>
    <row r="335" spans="1:4" ht="15.75" thickBot="1" x14ac:dyDescent="0.3">
      <c r="A335" s="49" t="s">
        <v>300</v>
      </c>
      <c r="B335" s="50">
        <f>SUM(B336,B345,B372)</f>
        <v>32</v>
      </c>
      <c r="C335" s="45"/>
      <c r="D335" s="55"/>
    </row>
    <row r="336" spans="1:4" ht="15.75" thickBot="1" x14ac:dyDescent="0.3">
      <c r="A336" s="49" t="s">
        <v>7</v>
      </c>
      <c r="B336" s="54">
        <f>SUM(B337:B344)</f>
        <v>8</v>
      </c>
      <c r="C336" s="45"/>
      <c r="D336" s="55"/>
    </row>
    <row r="337" spans="1:4" ht="15.75" thickBot="1" x14ac:dyDescent="0.3">
      <c r="A337" s="60" t="s">
        <v>8</v>
      </c>
      <c r="B337" s="1">
        <v>1</v>
      </c>
      <c r="C337" s="45"/>
      <c r="D337" s="55"/>
    </row>
    <row r="338" spans="1:4" ht="15.75" thickBot="1" x14ac:dyDescent="0.3">
      <c r="A338" s="60" t="s">
        <v>117</v>
      </c>
      <c r="B338" s="1">
        <v>1</v>
      </c>
      <c r="C338" s="45"/>
      <c r="D338" s="55"/>
    </row>
    <row r="339" spans="1:4" ht="15.75" thickBot="1" x14ac:dyDescent="0.3">
      <c r="A339" s="60" t="s">
        <v>49</v>
      </c>
      <c r="B339" s="1">
        <v>1</v>
      </c>
      <c r="C339" s="45"/>
      <c r="D339" s="55"/>
    </row>
    <row r="340" spans="1:4" ht="26.25" thickBot="1" x14ac:dyDescent="0.3">
      <c r="A340" s="60" t="s">
        <v>165</v>
      </c>
      <c r="B340" s="1">
        <v>1</v>
      </c>
      <c r="C340" s="45"/>
      <c r="D340" s="55"/>
    </row>
    <row r="341" spans="1:4" ht="15.75" thickBot="1" x14ac:dyDescent="0.3">
      <c r="A341" s="60" t="s">
        <v>50</v>
      </c>
      <c r="B341" s="1">
        <v>1</v>
      </c>
      <c r="C341" s="45"/>
      <c r="D341" s="55"/>
    </row>
    <row r="342" spans="1:4" ht="26.25" thickBot="1" x14ac:dyDescent="0.3">
      <c r="A342" s="60" t="s">
        <v>166</v>
      </c>
      <c r="B342" s="1">
        <v>1</v>
      </c>
      <c r="C342" s="45"/>
      <c r="D342" s="55"/>
    </row>
    <row r="343" spans="1:4" ht="15.75" thickBot="1" x14ac:dyDescent="0.3">
      <c r="A343" s="60" t="s">
        <v>51</v>
      </c>
      <c r="B343" s="1">
        <v>1</v>
      </c>
      <c r="C343" s="45"/>
      <c r="D343" s="55"/>
    </row>
    <row r="344" spans="1:4" ht="26.25" thickBot="1" x14ac:dyDescent="0.3">
      <c r="A344" s="60" t="s">
        <v>167</v>
      </c>
      <c r="B344" s="1">
        <v>1</v>
      </c>
      <c r="C344" s="45"/>
      <c r="D344" s="55"/>
    </row>
    <row r="345" spans="1:4" ht="15.75" thickBot="1" x14ac:dyDescent="0.3">
      <c r="A345" s="49" t="s">
        <v>9</v>
      </c>
      <c r="B345" s="50">
        <f>B346+B357+B365</f>
        <v>18</v>
      </c>
      <c r="C345" s="45"/>
      <c r="D345" s="55"/>
    </row>
    <row r="346" spans="1:4" ht="15.75" thickBot="1" x14ac:dyDescent="0.3">
      <c r="A346" s="57" t="s">
        <v>10</v>
      </c>
      <c r="B346" s="54">
        <f>SUM(B347:B349)+B351+B352+B353+B354+B355+B356</f>
        <v>9</v>
      </c>
      <c r="C346" s="45"/>
      <c r="D346" s="55"/>
    </row>
    <row r="347" spans="1:4" ht="15.75" thickBot="1" x14ac:dyDescent="0.3">
      <c r="A347" s="58" t="s">
        <v>11</v>
      </c>
      <c r="B347" s="1">
        <v>1</v>
      </c>
      <c r="C347" s="45"/>
      <c r="D347" s="55"/>
    </row>
    <row r="348" spans="1:4" ht="26.25" thickBot="1" x14ac:dyDescent="0.3">
      <c r="A348" s="58" t="s">
        <v>219</v>
      </c>
      <c r="B348" s="1">
        <v>1</v>
      </c>
      <c r="C348" s="45"/>
      <c r="D348" s="55"/>
    </row>
    <row r="349" spans="1:4" ht="26.25" thickBot="1" x14ac:dyDescent="0.3">
      <c r="A349" s="58" t="s">
        <v>12</v>
      </c>
      <c r="B349" s="1">
        <v>1</v>
      </c>
      <c r="C349" s="45"/>
      <c r="D349" s="55"/>
    </row>
    <row r="350" spans="1:4" ht="15.75" thickBot="1" x14ac:dyDescent="0.3">
      <c r="A350" s="79" t="s">
        <v>13</v>
      </c>
      <c r="B350" s="79"/>
      <c r="C350" s="45"/>
      <c r="D350" s="55"/>
    </row>
    <row r="351" spans="1:4" ht="15.75" thickBot="1" x14ac:dyDescent="0.3">
      <c r="A351" s="59" t="s">
        <v>120</v>
      </c>
      <c r="B351" s="1">
        <v>1</v>
      </c>
      <c r="C351" s="45"/>
      <c r="D351" s="55"/>
    </row>
    <row r="352" spans="1:4" ht="15.75" thickBot="1" x14ac:dyDescent="0.3">
      <c r="A352" s="59" t="s">
        <v>121</v>
      </c>
      <c r="B352" s="1">
        <v>1</v>
      </c>
      <c r="C352" s="45"/>
      <c r="D352" s="55"/>
    </row>
    <row r="353" spans="1:4" ht="15.75" thickBot="1" x14ac:dyDescent="0.3">
      <c r="A353" s="59" t="s">
        <v>122</v>
      </c>
      <c r="B353" s="1">
        <v>1</v>
      </c>
      <c r="C353" s="45"/>
      <c r="D353" s="55"/>
    </row>
    <row r="354" spans="1:4" ht="15.75" thickBot="1" x14ac:dyDescent="0.3">
      <c r="A354" s="59" t="s">
        <v>123</v>
      </c>
      <c r="B354" s="1">
        <v>1</v>
      </c>
      <c r="C354" s="45"/>
      <c r="D354" s="55"/>
    </row>
    <row r="355" spans="1:4" ht="26.25" thickBot="1" x14ac:dyDescent="0.3">
      <c r="A355" s="59" t="s">
        <v>124</v>
      </c>
      <c r="B355" s="1">
        <v>1</v>
      </c>
      <c r="C355" s="45"/>
      <c r="D355" s="55"/>
    </row>
    <row r="356" spans="1:4" ht="26.25" thickBot="1" x14ac:dyDescent="0.3">
      <c r="A356" s="59" t="s">
        <v>158</v>
      </c>
      <c r="B356" s="1">
        <v>1</v>
      </c>
      <c r="C356" s="45"/>
      <c r="D356" s="55"/>
    </row>
    <row r="357" spans="1:4" ht="15.75" thickBot="1" x14ac:dyDescent="0.3">
      <c r="A357" s="57" t="s">
        <v>14</v>
      </c>
      <c r="B357" s="54">
        <f>SUM(B359:B364)</f>
        <v>6</v>
      </c>
      <c r="C357" s="45"/>
      <c r="D357" s="55"/>
    </row>
    <row r="358" spans="1:4" ht="15.75" thickBot="1" x14ac:dyDescent="0.3">
      <c r="A358" s="79" t="s">
        <v>235</v>
      </c>
      <c r="B358" s="79"/>
      <c r="C358" s="45"/>
      <c r="D358" s="55"/>
    </row>
    <row r="359" spans="1:4" ht="15.75" thickBot="1" x14ac:dyDescent="0.3">
      <c r="A359" s="67" t="s">
        <v>102</v>
      </c>
      <c r="B359" s="1">
        <v>1</v>
      </c>
      <c r="C359" s="45"/>
      <c r="D359" s="55"/>
    </row>
    <row r="360" spans="1:4" ht="15.75" thickBot="1" x14ac:dyDescent="0.3">
      <c r="A360" s="67" t="s">
        <v>103</v>
      </c>
      <c r="B360" s="1">
        <v>1</v>
      </c>
      <c r="C360" s="45"/>
      <c r="D360" s="55"/>
    </row>
    <row r="361" spans="1:4" ht="15.75" thickBot="1" x14ac:dyDescent="0.3">
      <c r="A361" s="67" t="s">
        <v>104</v>
      </c>
      <c r="B361" s="1">
        <v>1</v>
      </c>
      <c r="C361" s="45"/>
      <c r="D361" s="55"/>
    </row>
    <row r="362" spans="1:4" ht="15.75" thickBot="1" x14ac:dyDescent="0.3">
      <c r="A362" s="67" t="s">
        <v>105</v>
      </c>
      <c r="B362" s="1">
        <v>1</v>
      </c>
      <c r="C362" s="45"/>
      <c r="D362" s="55"/>
    </row>
    <row r="363" spans="1:4" ht="26.25" thickBot="1" x14ac:dyDescent="0.3">
      <c r="A363" s="67" t="s">
        <v>106</v>
      </c>
      <c r="B363" s="1">
        <v>1</v>
      </c>
      <c r="C363" s="45"/>
      <c r="D363" s="55"/>
    </row>
    <row r="364" spans="1:4" ht="26.25" thickBot="1" x14ac:dyDescent="0.3">
      <c r="A364" s="67" t="s">
        <v>107</v>
      </c>
      <c r="B364" s="1">
        <v>1</v>
      </c>
      <c r="C364" s="45"/>
      <c r="D364" s="55"/>
    </row>
    <row r="365" spans="1:4" ht="15.75" thickBot="1" x14ac:dyDescent="0.3">
      <c r="A365" s="57" t="s">
        <v>16</v>
      </c>
      <c r="B365" s="54">
        <f>SUM(B366:B371)</f>
        <v>3</v>
      </c>
      <c r="C365" s="45"/>
      <c r="D365" s="55"/>
    </row>
    <row r="366" spans="1:4" ht="15.75" thickBot="1" x14ac:dyDescent="0.3">
      <c r="A366" s="66" t="s">
        <v>52</v>
      </c>
      <c r="B366" s="1">
        <v>0</v>
      </c>
      <c r="C366" s="45"/>
      <c r="D366" s="55"/>
    </row>
    <row r="367" spans="1:4" ht="15.75" thickBot="1" x14ac:dyDescent="0.3">
      <c r="A367" s="66" t="s">
        <v>53</v>
      </c>
      <c r="B367" s="1">
        <v>0</v>
      </c>
      <c r="C367" s="45"/>
      <c r="D367" s="55"/>
    </row>
    <row r="368" spans="1:4" ht="15.75" thickBot="1" x14ac:dyDescent="0.3">
      <c r="A368" s="66" t="s">
        <v>54</v>
      </c>
      <c r="B368" s="1">
        <v>0</v>
      </c>
      <c r="C368" s="45"/>
      <c r="D368" s="55"/>
    </row>
    <row r="369" spans="1:4" ht="26.25" thickBot="1" x14ac:dyDescent="0.3">
      <c r="A369" s="66" t="s">
        <v>168</v>
      </c>
      <c r="B369" s="1">
        <v>1</v>
      </c>
      <c r="C369" s="45"/>
      <c r="D369" s="55"/>
    </row>
    <row r="370" spans="1:4" ht="26.25" thickBot="1" x14ac:dyDescent="0.3">
      <c r="A370" s="66" t="s">
        <v>169</v>
      </c>
      <c r="B370" s="1">
        <v>1</v>
      </c>
      <c r="C370" s="45"/>
      <c r="D370" s="55"/>
    </row>
    <row r="371" spans="1:4" ht="26.25" thickBot="1" x14ac:dyDescent="0.3">
      <c r="A371" s="66" t="s">
        <v>170</v>
      </c>
      <c r="B371" s="1">
        <v>1</v>
      </c>
      <c r="C371" s="45"/>
      <c r="D371" s="55"/>
    </row>
    <row r="372" spans="1:4" ht="27.75" thickBot="1" x14ac:dyDescent="0.3">
      <c r="A372" s="49" t="s">
        <v>18</v>
      </c>
      <c r="B372" s="50">
        <f>SUM(B373:B378)</f>
        <v>6</v>
      </c>
      <c r="C372" s="45"/>
      <c r="D372" s="55"/>
    </row>
    <row r="373" spans="1:4" ht="39" thickBot="1" x14ac:dyDescent="0.3">
      <c r="A373" s="60" t="s">
        <v>171</v>
      </c>
      <c r="B373" s="1">
        <v>1</v>
      </c>
      <c r="C373" s="45"/>
      <c r="D373" s="55"/>
    </row>
    <row r="374" spans="1:4" ht="26.25" thickBot="1" x14ac:dyDescent="0.3">
      <c r="A374" s="60" t="s">
        <v>55</v>
      </c>
      <c r="B374" s="1">
        <v>1</v>
      </c>
      <c r="C374" s="45"/>
      <c r="D374" s="55"/>
    </row>
    <row r="375" spans="1:4" ht="39" thickBot="1" x14ac:dyDescent="0.3">
      <c r="A375" s="60" t="s">
        <v>172</v>
      </c>
      <c r="B375" s="1">
        <v>1</v>
      </c>
      <c r="C375" s="45"/>
      <c r="D375" s="55"/>
    </row>
    <row r="376" spans="1:4" ht="15.75" thickBot="1" x14ac:dyDescent="0.3">
      <c r="A376" s="60" t="s">
        <v>56</v>
      </c>
      <c r="B376" s="1">
        <v>1</v>
      </c>
      <c r="C376" s="45"/>
      <c r="D376" s="55"/>
    </row>
    <row r="377" spans="1:4" ht="39" thickBot="1" x14ac:dyDescent="0.3">
      <c r="A377" s="60" t="s">
        <v>173</v>
      </c>
      <c r="B377" s="1">
        <v>1</v>
      </c>
      <c r="C377" s="45"/>
      <c r="D377" s="55"/>
    </row>
    <row r="378" spans="1:4" ht="26.25" thickBot="1" x14ac:dyDescent="0.3">
      <c r="A378" s="60" t="s">
        <v>57</v>
      </c>
      <c r="B378" s="1">
        <v>1</v>
      </c>
      <c r="C378" s="45"/>
      <c r="D378" s="55"/>
    </row>
    <row r="379" spans="1:4" ht="15.75" thickBot="1" x14ac:dyDescent="0.3">
      <c r="A379" s="65" t="s">
        <v>302</v>
      </c>
      <c r="B379" s="65">
        <f>SUM(B380,B388)</f>
        <v>35</v>
      </c>
      <c r="C379" s="45"/>
      <c r="D379" s="55"/>
    </row>
    <row r="380" spans="1:4" ht="15.75" thickBot="1" x14ac:dyDescent="0.3">
      <c r="A380" s="49" t="s">
        <v>301</v>
      </c>
      <c r="B380" s="50">
        <f>SUM(B381,B385)</f>
        <v>2</v>
      </c>
      <c r="C380" s="45"/>
      <c r="D380" s="55"/>
    </row>
    <row r="381" spans="1:4" ht="27.75" thickBot="1" x14ac:dyDescent="0.3">
      <c r="A381" s="44" t="s">
        <v>229</v>
      </c>
      <c r="B381" s="50">
        <f>SUM(B382:B384)</f>
        <v>0</v>
      </c>
      <c r="C381" s="45"/>
      <c r="D381" s="55"/>
    </row>
    <row r="382" spans="1:4" ht="15.75" thickBot="1" x14ac:dyDescent="0.3">
      <c r="A382" s="58" t="s">
        <v>58</v>
      </c>
      <c r="B382" s="1"/>
      <c r="C382" s="45"/>
      <c r="D382" s="55"/>
    </row>
    <row r="383" spans="1:4" ht="15.75" thickBot="1" x14ac:dyDescent="0.3">
      <c r="A383" s="58" t="s">
        <v>4</v>
      </c>
      <c r="B383" s="1"/>
      <c r="C383" s="45"/>
      <c r="D383" s="55"/>
    </row>
    <row r="384" spans="1:4" ht="15.75" thickBot="1" x14ac:dyDescent="0.3">
      <c r="A384" s="58" t="s">
        <v>227</v>
      </c>
      <c r="B384" s="1"/>
      <c r="C384" s="48"/>
      <c r="D384" s="55"/>
    </row>
    <row r="385" spans="1:4" ht="27.75" thickBot="1" x14ac:dyDescent="0.3">
      <c r="A385" s="44" t="s">
        <v>230</v>
      </c>
      <c r="B385" s="50">
        <f>SUM(B386:B387)</f>
        <v>2</v>
      </c>
      <c r="C385" s="45"/>
      <c r="D385" s="55"/>
    </row>
    <row r="386" spans="1:4" ht="26.25" thickBot="1" x14ac:dyDescent="0.3">
      <c r="A386" s="51" t="s">
        <v>232</v>
      </c>
      <c r="B386" s="1">
        <v>1</v>
      </c>
      <c r="C386" s="45"/>
      <c r="D386" s="55"/>
    </row>
    <row r="387" spans="1:4" ht="39" thickBot="1" x14ac:dyDescent="0.3">
      <c r="A387" s="52" t="s">
        <v>233</v>
      </c>
      <c r="B387" s="1">
        <v>1</v>
      </c>
      <c r="C387" s="45"/>
      <c r="D387" s="55"/>
    </row>
    <row r="388" spans="1:4" ht="15.75" thickBot="1" x14ac:dyDescent="0.3">
      <c r="A388" s="49" t="s">
        <v>303</v>
      </c>
      <c r="B388" s="50">
        <f>SUM(B389,B394,B427)</f>
        <v>33</v>
      </c>
      <c r="C388" s="45"/>
      <c r="D388" s="55"/>
    </row>
    <row r="389" spans="1:4" ht="15.75" thickBot="1" x14ac:dyDescent="0.3">
      <c r="A389" s="49" t="s">
        <v>7</v>
      </c>
      <c r="B389" s="54">
        <f>SUM(B390:B393)</f>
        <v>4</v>
      </c>
      <c r="C389" s="45"/>
      <c r="D389" s="55"/>
    </row>
    <row r="390" spans="1:4" ht="15.75" thickBot="1" x14ac:dyDescent="0.3">
      <c r="A390" s="60" t="s">
        <v>8</v>
      </c>
      <c r="B390" s="1">
        <v>1</v>
      </c>
      <c r="C390" s="45"/>
      <c r="D390" s="55"/>
    </row>
    <row r="391" spans="1:4" ht="15.75" thickBot="1" x14ac:dyDescent="0.3">
      <c r="A391" s="60" t="s">
        <v>117</v>
      </c>
      <c r="B391" s="1">
        <v>1</v>
      </c>
      <c r="C391" s="45"/>
      <c r="D391" s="55"/>
    </row>
    <row r="392" spans="1:4" ht="15.75" thickBot="1" x14ac:dyDescent="0.3">
      <c r="A392" s="60" t="s">
        <v>59</v>
      </c>
      <c r="B392" s="1">
        <v>1</v>
      </c>
      <c r="C392" s="45"/>
      <c r="D392" s="55"/>
    </row>
    <row r="393" spans="1:4" ht="26.25" thickBot="1" x14ac:dyDescent="0.3">
      <c r="A393" s="60" t="s">
        <v>174</v>
      </c>
      <c r="B393" s="1">
        <v>1</v>
      </c>
      <c r="C393" s="45"/>
      <c r="D393" s="55"/>
    </row>
    <row r="394" spans="1:4" ht="15.75" thickBot="1" x14ac:dyDescent="0.3">
      <c r="A394" s="49" t="s">
        <v>9</v>
      </c>
      <c r="B394" s="50">
        <f>SUM(B395,B413,B421)</f>
        <v>27</v>
      </c>
      <c r="C394" s="45"/>
      <c r="D394" s="55"/>
    </row>
    <row r="395" spans="1:4" ht="41.25" thickBot="1" x14ac:dyDescent="0.3">
      <c r="A395" s="44" t="s">
        <v>240</v>
      </c>
      <c r="B395" s="68">
        <f>SUM(B396:B405,B407:B412)</f>
        <v>16</v>
      </c>
      <c r="C395" s="45"/>
      <c r="D395" s="55"/>
    </row>
    <row r="396" spans="1:4" ht="15.75" thickBot="1" x14ac:dyDescent="0.3">
      <c r="A396" s="69" t="s">
        <v>60</v>
      </c>
      <c r="B396" s="4">
        <v>1</v>
      </c>
      <c r="C396" s="45"/>
      <c r="D396" s="55"/>
    </row>
    <row r="397" spans="1:4" ht="15.75" thickBot="1" x14ac:dyDescent="0.3">
      <c r="A397" s="69" t="s">
        <v>61</v>
      </c>
      <c r="B397" s="4">
        <v>1</v>
      </c>
      <c r="C397" s="45"/>
      <c r="D397" s="55"/>
    </row>
    <row r="398" spans="1:4" ht="15.75" thickBot="1" x14ac:dyDescent="0.3">
      <c r="A398" s="69" t="s">
        <v>236</v>
      </c>
      <c r="B398" s="4">
        <v>1</v>
      </c>
      <c r="C398" s="45"/>
      <c r="D398" s="55"/>
    </row>
    <row r="399" spans="1:4" ht="26.25" thickBot="1" x14ac:dyDescent="0.3">
      <c r="A399" s="69" t="s">
        <v>237</v>
      </c>
      <c r="B399" s="4">
        <v>1</v>
      </c>
      <c r="C399" s="45"/>
      <c r="D399" s="55"/>
    </row>
    <row r="400" spans="1:4" ht="15.75" thickBot="1" x14ac:dyDescent="0.3">
      <c r="A400" s="69" t="s">
        <v>238</v>
      </c>
      <c r="B400" s="4">
        <v>1</v>
      </c>
      <c r="C400" s="45"/>
      <c r="D400" s="55"/>
    </row>
    <row r="401" spans="1:4" ht="15.75" thickBot="1" x14ac:dyDescent="0.3">
      <c r="A401" s="69" t="s">
        <v>62</v>
      </c>
      <c r="B401" s="4">
        <v>1</v>
      </c>
      <c r="C401" s="45"/>
      <c r="D401" s="55"/>
    </row>
    <row r="402" spans="1:4" ht="15.75" thickBot="1" x14ac:dyDescent="0.3">
      <c r="A402" s="69" t="s">
        <v>63</v>
      </c>
      <c r="B402" s="4">
        <v>1</v>
      </c>
      <c r="C402" s="45"/>
      <c r="D402" s="55"/>
    </row>
    <row r="403" spans="1:4" ht="15.75" thickBot="1" x14ac:dyDescent="0.3">
      <c r="A403" s="69" t="s">
        <v>64</v>
      </c>
      <c r="B403" s="4">
        <v>1</v>
      </c>
      <c r="C403" s="45"/>
      <c r="D403" s="55"/>
    </row>
    <row r="404" spans="1:4" ht="15.75" thickBot="1" x14ac:dyDescent="0.3">
      <c r="A404" s="69" t="s">
        <v>65</v>
      </c>
      <c r="B404" s="4">
        <v>1</v>
      </c>
      <c r="C404" s="45"/>
      <c r="D404" s="55"/>
    </row>
    <row r="405" spans="1:4" ht="15.75" thickBot="1" x14ac:dyDescent="0.3">
      <c r="A405" s="69" t="s">
        <v>66</v>
      </c>
      <c r="B405" s="4">
        <v>1</v>
      </c>
      <c r="C405" s="45"/>
      <c r="D405" s="55"/>
    </row>
    <row r="406" spans="1:4" ht="15.75" thickBot="1" x14ac:dyDescent="0.3">
      <c r="A406" s="79" t="s">
        <v>67</v>
      </c>
      <c r="B406" s="79"/>
      <c r="C406" s="45"/>
      <c r="D406" s="55"/>
    </row>
    <row r="407" spans="1:4" ht="15.75" thickBot="1" x14ac:dyDescent="0.3">
      <c r="A407" s="59" t="s">
        <v>151</v>
      </c>
      <c r="B407" s="1">
        <v>1</v>
      </c>
      <c r="C407" s="45"/>
      <c r="D407" s="55"/>
    </row>
    <row r="408" spans="1:4" ht="15.75" thickBot="1" x14ac:dyDescent="0.3">
      <c r="A408" s="59" t="s">
        <v>121</v>
      </c>
      <c r="B408" s="1">
        <v>1</v>
      </c>
      <c r="C408" s="45"/>
      <c r="D408" s="55"/>
    </row>
    <row r="409" spans="1:4" ht="15.75" thickBot="1" x14ac:dyDescent="0.3">
      <c r="A409" s="59" t="s">
        <v>122</v>
      </c>
      <c r="B409" s="1">
        <v>1</v>
      </c>
      <c r="C409" s="45"/>
      <c r="D409" s="55"/>
    </row>
    <row r="410" spans="1:4" ht="15.75" thickBot="1" x14ac:dyDescent="0.3">
      <c r="A410" s="59" t="s">
        <v>123</v>
      </c>
      <c r="B410" s="1">
        <v>1</v>
      </c>
      <c r="C410" s="45"/>
      <c r="D410" s="55"/>
    </row>
    <row r="411" spans="1:4" ht="26.25" thickBot="1" x14ac:dyDescent="0.3">
      <c r="A411" s="59" t="s">
        <v>124</v>
      </c>
      <c r="B411" s="1">
        <v>1</v>
      </c>
      <c r="C411" s="45"/>
      <c r="D411" s="55"/>
    </row>
    <row r="412" spans="1:4" ht="26.25" thickBot="1" x14ac:dyDescent="0.3">
      <c r="A412" s="59" t="s">
        <v>125</v>
      </c>
      <c r="B412" s="1">
        <v>1</v>
      </c>
      <c r="C412" s="45"/>
      <c r="D412" s="55"/>
    </row>
    <row r="413" spans="1:4" ht="41.25" thickBot="1" x14ac:dyDescent="0.3">
      <c r="A413" s="49" t="s">
        <v>239</v>
      </c>
      <c r="B413" s="54">
        <f>SUM(B415:B420)</f>
        <v>6</v>
      </c>
      <c r="C413" s="45"/>
      <c r="D413" s="55"/>
    </row>
    <row r="414" spans="1:4" ht="15.75" thickBot="1" x14ac:dyDescent="0.3">
      <c r="A414" s="79" t="s">
        <v>235</v>
      </c>
      <c r="B414" s="79"/>
      <c r="C414" s="45"/>
      <c r="D414" s="55"/>
    </row>
    <row r="415" spans="1:4" ht="15.75" thickBot="1" x14ac:dyDescent="0.3">
      <c r="A415" s="59" t="s">
        <v>120</v>
      </c>
      <c r="B415" s="1">
        <v>1</v>
      </c>
      <c r="C415" s="45"/>
      <c r="D415" s="55"/>
    </row>
    <row r="416" spans="1:4" ht="15.75" thickBot="1" x14ac:dyDescent="0.3">
      <c r="A416" s="59" t="s">
        <v>121</v>
      </c>
      <c r="B416" s="1">
        <v>1</v>
      </c>
      <c r="C416" s="45"/>
      <c r="D416" s="55"/>
    </row>
    <row r="417" spans="1:4" ht="15.75" thickBot="1" x14ac:dyDescent="0.3">
      <c r="A417" s="59" t="s">
        <v>122</v>
      </c>
      <c r="B417" s="1">
        <v>1</v>
      </c>
      <c r="C417" s="45"/>
      <c r="D417" s="55"/>
    </row>
    <row r="418" spans="1:4" ht="15.75" thickBot="1" x14ac:dyDescent="0.3">
      <c r="A418" s="59" t="s">
        <v>123</v>
      </c>
      <c r="B418" s="1">
        <v>1</v>
      </c>
      <c r="C418" s="45"/>
      <c r="D418" s="55"/>
    </row>
    <row r="419" spans="1:4" ht="26.25" thickBot="1" x14ac:dyDescent="0.3">
      <c r="A419" s="59" t="s">
        <v>124</v>
      </c>
      <c r="B419" s="1">
        <v>1</v>
      </c>
      <c r="C419" s="45"/>
      <c r="D419" s="55"/>
    </row>
    <row r="420" spans="1:4" ht="26.25" thickBot="1" x14ac:dyDescent="0.3">
      <c r="A420" s="59" t="s">
        <v>150</v>
      </c>
      <c r="B420" s="1">
        <v>1</v>
      </c>
      <c r="C420" s="45"/>
      <c r="D420" s="55"/>
    </row>
    <row r="421" spans="1:4" ht="15.75" thickBot="1" x14ac:dyDescent="0.3">
      <c r="A421" s="57" t="s">
        <v>16</v>
      </c>
      <c r="B421" s="54">
        <f>SUM(B422:B426)</f>
        <v>5</v>
      </c>
      <c r="C421" s="45"/>
      <c r="D421" s="55"/>
    </row>
    <row r="422" spans="1:4" ht="15.75" thickBot="1" x14ac:dyDescent="0.3">
      <c r="A422" s="60" t="s">
        <v>68</v>
      </c>
      <c r="B422" s="1">
        <v>1</v>
      </c>
      <c r="C422" s="45"/>
      <c r="D422" s="55"/>
    </row>
    <row r="423" spans="1:4" ht="15.75" thickBot="1" x14ac:dyDescent="0.3">
      <c r="A423" s="60" t="s">
        <v>69</v>
      </c>
      <c r="B423" s="1">
        <v>1</v>
      </c>
      <c r="C423" s="45"/>
      <c r="D423" s="55"/>
    </row>
    <row r="424" spans="1:4" ht="15.75" thickBot="1" x14ac:dyDescent="0.3">
      <c r="A424" s="60" t="s">
        <v>70</v>
      </c>
      <c r="B424" s="1">
        <v>1</v>
      </c>
      <c r="C424" s="45"/>
      <c r="D424" s="55"/>
    </row>
    <row r="425" spans="1:4" ht="15.75" thickBot="1" x14ac:dyDescent="0.3">
      <c r="A425" s="60" t="s">
        <v>71</v>
      </c>
      <c r="B425" s="1">
        <v>1</v>
      </c>
      <c r="C425" s="45"/>
      <c r="D425" s="55"/>
    </row>
    <row r="426" spans="1:4" ht="26.25" thickBot="1" x14ac:dyDescent="0.3">
      <c r="A426" s="60" t="s">
        <v>175</v>
      </c>
      <c r="B426" s="1">
        <v>1</v>
      </c>
      <c r="C426" s="45"/>
      <c r="D426" s="55"/>
    </row>
    <row r="427" spans="1:4" ht="27.75" thickBot="1" x14ac:dyDescent="0.3">
      <c r="A427" s="49" t="s">
        <v>29</v>
      </c>
      <c r="B427" s="50">
        <f>SUM(B428:B429)</f>
        <v>2</v>
      </c>
      <c r="C427" s="45"/>
      <c r="D427" s="55"/>
    </row>
    <row r="428" spans="1:4" ht="39" thickBot="1" x14ac:dyDescent="0.3">
      <c r="A428" s="60" t="s">
        <v>176</v>
      </c>
      <c r="B428" s="1">
        <v>1</v>
      </c>
      <c r="C428" s="45"/>
      <c r="D428" s="55"/>
    </row>
    <row r="429" spans="1:4" ht="15.75" thickBot="1" x14ac:dyDescent="0.3">
      <c r="A429" s="60" t="s">
        <v>72</v>
      </c>
      <c r="B429" s="1">
        <v>1</v>
      </c>
      <c r="C429" s="45"/>
      <c r="D429" s="55"/>
    </row>
    <row r="430" spans="1:4" ht="15.75" thickBot="1" x14ac:dyDescent="0.3">
      <c r="A430" s="65" t="s">
        <v>304</v>
      </c>
      <c r="B430" s="65">
        <f>SUM(B431,B439)</f>
        <v>28</v>
      </c>
      <c r="C430" s="45"/>
      <c r="D430" s="55"/>
    </row>
    <row r="431" spans="1:4" ht="15.75" thickBot="1" x14ac:dyDescent="0.3">
      <c r="A431" s="49" t="s">
        <v>305</v>
      </c>
      <c r="B431" s="50">
        <f>SUM(B432,B436)</f>
        <v>5</v>
      </c>
      <c r="C431" s="45"/>
      <c r="D431" s="55"/>
    </row>
    <row r="432" spans="1:4" ht="15.75" thickBot="1" x14ac:dyDescent="0.3">
      <c r="A432" s="49" t="s">
        <v>2</v>
      </c>
      <c r="B432" s="50">
        <f>SUM(B433:B435)</f>
        <v>3</v>
      </c>
      <c r="C432" s="45"/>
      <c r="D432" s="55"/>
    </row>
    <row r="433" spans="1:4" ht="15.75" thickBot="1" x14ac:dyDescent="0.3">
      <c r="A433" s="58" t="s">
        <v>3</v>
      </c>
      <c r="B433" s="1">
        <v>1</v>
      </c>
      <c r="C433" s="45"/>
      <c r="D433" s="55"/>
    </row>
    <row r="434" spans="1:4" ht="15.75" thickBot="1" x14ac:dyDescent="0.3">
      <c r="A434" s="58" t="s">
        <v>4</v>
      </c>
      <c r="B434" s="1">
        <v>1</v>
      </c>
      <c r="C434" s="45"/>
      <c r="D434" s="55"/>
    </row>
    <row r="435" spans="1:4" ht="15.75" thickBot="1" x14ac:dyDescent="0.3">
      <c r="A435" s="58" t="s">
        <v>227</v>
      </c>
      <c r="B435" s="1">
        <v>1</v>
      </c>
      <c r="C435" s="48"/>
      <c r="D435" s="55"/>
    </row>
    <row r="436" spans="1:4" ht="15.75" thickBot="1" x14ac:dyDescent="0.3">
      <c r="A436" s="49" t="s">
        <v>5</v>
      </c>
      <c r="B436" s="50">
        <f>SUM(B437:B438)</f>
        <v>2</v>
      </c>
      <c r="C436" s="45"/>
      <c r="D436" s="55"/>
    </row>
    <row r="437" spans="1:4" ht="26.25" thickBot="1" x14ac:dyDescent="0.3">
      <c r="A437" s="51" t="s">
        <v>232</v>
      </c>
      <c r="B437" s="1">
        <v>1</v>
      </c>
      <c r="C437" s="45"/>
      <c r="D437" s="55"/>
    </row>
    <row r="438" spans="1:4" ht="39" thickBot="1" x14ac:dyDescent="0.3">
      <c r="A438" s="52" t="s">
        <v>233</v>
      </c>
      <c r="B438" s="1">
        <v>1</v>
      </c>
      <c r="C438" s="45"/>
      <c r="D438" s="55"/>
    </row>
    <row r="439" spans="1:4" ht="15.75" thickBot="1" x14ac:dyDescent="0.3">
      <c r="A439" s="49" t="s">
        <v>293</v>
      </c>
      <c r="B439" s="50">
        <f>SUM(B440,B445,B468)</f>
        <v>23</v>
      </c>
      <c r="C439" s="45"/>
      <c r="D439" s="55"/>
    </row>
    <row r="440" spans="1:4" ht="15.75" thickBot="1" x14ac:dyDescent="0.3">
      <c r="A440" s="49" t="s">
        <v>7</v>
      </c>
      <c r="B440" s="54">
        <f>SUM(B441:B444)</f>
        <v>4</v>
      </c>
      <c r="C440" s="45"/>
      <c r="D440" s="55"/>
    </row>
    <row r="441" spans="1:4" ht="15.75" thickBot="1" x14ac:dyDescent="0.3">
      <c r="A441" s="60" t="s">
        <v>8</v>
      </c>
      <c r="B441" s="1">
        <v>1</v>
      </c>
      <c r="C441" s="45"/>
      <c r="D441" s="55"/>
    </row>
    <row r="442" spans="1:4" ht="15.75" thickBot="1" x14ac:dyDescent="0.3">
      <c r="A442" s="60" t="s">
        <v>117</v>
      </c>
      <c r="B442" s="1">
        <v>1</v>
      </c>
      <c r="C442" s="45"/>
      <c r="D442" s="55"/>
    </row>
    <row r="443" spans="1:4" ht="15.75" thickBot="1" x14ac:dyDescent="0.3">
      <c r="A443" s="60" t="s">
        <v>73</v>
      </c>
      <c r="B443" s="1">
        <v>1</v>
      </c>
      <c r="C443" s="45"/>
      <c r="D443" s="55"/>
    </row>
    <row r="444" spans="1:4" ht="26.25" thickBot="1" x14ac:dyDescent="0.3">
      <c r="A444" s="60" t="s">
        <v>177</v>
      </c>
      <c r="B444" s="1">
        <v>1</v>
      </c>
      <c r="C444" s="45"/>
      <c r="D444" s="55"/>
    </row>
    <row r="445" spans="1:4" ht="15.75" thickBot="1" x14ac:dyDescent="0.3">
      <c r="A445" s="49" t="s">
        <v>9</v>
      </c>
      <c r="B445" s="50">
        <f>SUM(B446,B457,B465)</f>
        <v>17</v>
      </c>
      <c r="C445" s="45"/>
      <c r="D445" s="55"/>
    </row>
    <row r="446" spans="1:4" ht="15.75" thickBot="1" x14ac:dyDescent="0.3">
      <c r="A446" s="57" t="s">
        <v>10</v>
      </c>
      <c r="B446" s="54">
        <f>SUM(B447:B449,B451:B456)</f>
        <v>9</v>
      </c>
      <c r="C446" s="45"/>
      <c r="D446" s="55"/>
    </row>
    <row r="447" spans="1:4" ht="15.75" thickBot="1" x14ac:dyDescent="0.3">
      <c r="A447" s="60" t="s">
        <v>11</v>
      </c>
      <c r="B447" s="1">
        <v>1</v>
      </c>
      <c r="C447" s="45"/>
      <c r="D447" s="55"/>
    </row>
    <row r="448" spans="1:4" ht="26.25" thickBot="1" x14ac:dyDescent="0.3">
      <c r="A448" s="60" t="s">
        <v>220</v>
      </c>
      <c r="B448" s="1">
        <v>1</v>
      </c>
      <c r="C448" s="45"/>
      <c r="D448" s="55"/>
    </row>
    <row r="449" spans="1:4" ht="26.25" thickBot="1" x14ac:dyDescent="0.3">
      <c r="A449" s="60" t="s">
        <v>12</v>
      </c>
      <c r="B449" s="1">
        <v>1</v>
      </c>
      <c r="C449" s="45"/>
      <c r="D449" s="55"/>
    </row>
    <row r="450" spans="1:4" ht="15.75" thickBot="1" x14ac:dyDescent="0.3">
      <c r="A450" s="79" t="s">
        <v>13</v>
      </c>
      <c r="B450" s="79"/>
      <c r="C450" s="45"/>
      <c r="D450" s="55"/>
    </row>
    <row r="451" spans="1:4" ht="15.75" thickBot="1" x14ac:dyDescent="0.3">
      <c r="A451" s="59" t="s">
        <v>120</v>
      </c>
      <c r="B451" s="1">
        <v>1</v>
      </c>
      <c r="C451" s="45"/>
      <c r="D451" s="55"/>
    </row>
    <row r="452" spans="1:4" ht="15.75" thickBot="1" x14ac:dyDescent="0.3">
      <c r="A452" s="59" t="s">
        <v>121</v>
      </c>
      <c r="B452" s="1">
        <v>1</v>
      </c>
      <c r="C452" s="45"/>
      <c r="D452" s="55"/>
    </row>
    <row r="453" spans="1:4" ht="15.75" thickBot="1" x14ac:dyDescent="0.3">
      <c r="A453" s="59" t="s">
        <v>122</v>
      </c>
      <c r="B453" s="1">
        <v>1</v>
      </c>
      <c r="C453" s="45"/>
      <c r="D453" s="55"/>
    </row>
    <row r="454" spans="1:4" ht="15.75" thickBot="1" x14ac:dyDescent="0.3">
      <c r="A454" s="59" t="s">
        <v>123</v>
      </c>
      <c r="B454" s="1">
        <v>1</v>
      </c>
      <c r="C454" s="45"/>
      <c r="D454" s="55"/>
    </row>
    <row r="455" spans="1:4" ht="26.25" thickBot="1" x14ac:dyDescent="0.3">
      <c r="A455" s="59" t="s">
        <v>124</v>
      </c>
      <c r="B455" s="1">
        <v>1</v>
      </c>
      <c r="C455" s="45"/>
      <c r="D455" s="55"/>
    </row>
    <row r="456" spans="1:4" ht="26.25" thickBot="1" x14ac:dyDescent="0.3">
      <c r="A456" s="59" t="s">
        <v>125</v>
      </c>
      <c r="B456" s="1">
        <v>1</v>
      </c>
      <c r="C456" s="45"/>
      <c r="D456" s="55"/>
    </row>
    <row r="457" spans="1:4" ht="15.75" thickBot="1" x14ac:dyDescent="0.3">
      <c r="A457" s="57" t="s">
        <v>14</v>
      </c>
      <c r="B457" s="54">
        <f>SUM(B459:B464)</f>
        <v>6</v>
      </c>
      <c r="C457" s="45"/>
      <c r="D457" s="55"/>
    </row>
    <row r="458" spans="1:4" ht="15.75" thickBot="1" x14ac:dyDescent="0.3">
      <c r="A458" s="79" t="s">
        <v>15</v>
      </c>
      <c r="B458" s="79"/>
      <c r="C458" s="45"/>
      <c r="D458" s="55"/>
    </row>
    <row r="459" spans="1:4" ht="15.75" thickBot="1" x14ac:dyDescent="0.3">
      <c r="A459" s="59" t="s">
        <v>151</v>
      </c>
      <c r="B459" s="1">
        <v>1</v>
      </c>
      <c r="C459" s="45"/>
      <c r="D459" s="55"/>
    </row>
    <row r="460" spans="1:4" ht="15.75" thickBot="1" x14ac:dyDescent="0.3">
      <c r="A460" s="59" t="s">
        <v>121</v>
      </c>
      <c r="B460" s="1">
        <v>1</v>
      </c>
      <c r="C460" s="45"/>
      <c r="D460" s="55"/>
    </row>
    <row r="461" spans="1:4" ht="15.75" thickBot="1" x14ac:dyDescent="0.3">
      <c r="A461" s="59" t="s">
        <v>122</v>
      </c>
      <c r="B461" s="1">
        <v>1</v>
      </c>
      <c r="C461" s="45"/>
      <c r="D461" s="55"/>
    </row>
    <row r="462" spans="1:4" ht="15.75" thickBot="1" x14ac:dyDescent="0.3">
      <c r="A462" s="59" t="s">
        <v>123</v>
      </c>
      <c r="B462" s="1">
        <v>1</v>
      </c>
      <c r="C462" s="45"/>
      <c r="D462" s="55"/>
    </row>
    <row r="463" spans="1:4" ht="26.25" thickBot="1" x14ac:dyDescent="0.3">
      <c r="A463" s="59" t="s">
        <v>124</v>
      </c>
      <c r="B463" s="1">
        <v>1</v>
      </c>
      <c r="C463" s="45"/>
      <c r="D463" s="55"/>
    </row>
    <row r="464" spans="1:4" ht="26.25" thickBot="1" x14ac:dyDescent="0.3">
      <c r="A464" s="59" t="s">
        <v>125</v>
      </c>
      <c r="B464" s="1">
        <v>1</v>
      </c>
      <c r="C464" s="45"/>
      <c r="D464" s="55"/>
    </row>
    <row r="465" spans="1:4" ht="15.75" thickBot="1" x14ac:dyDescent="0.3">
      <c r="A465" s="57" t="s">
        <v>16</v>
      </c>
      <c r="B465" s="50">
        <f>SUM(B466:B467)</f>
        <v>2</v>
      </c>
      <c r="C465" s="45"/>
      <c r="D465" s="55"/>
    </row>
    <row r="466" spans="1:4" ht="15.75" thickBot="1" x14ac:dyDescent="0.3">
      <c r="A466" s="60" t="s">
        <v>116</v>
      </c>
      <c r="B466" s="1">
        <v>1</v>
      </c>
      <c r="C466" s="45"/>
      <c r="D466" s="55"/>
    </row>
    <row r="467" spans="1:4" ht="26.25" thickBot="1" x14ac:dyDescent="0.3">
      <c r="A467" s="60" t="s">
        <v>178</v>
      </c>
      <c r="B467" s="1">
        <v>1</v>
      </c>
      <c r="C467" s="45"/>
      <c r="D467" s="55"/>
    </row>
    <row r="468" spans="1:4" ht="27.75" thickBot="1" x14ac:dyDescent="0.3">
      <c r="A468" s="49" t="s">
        <v>18</v>
      </c>
      <c r="B468" s="50">
        <f>SUM(B469:B470)</f>
        <v>2</v>
      </c>
      <c r="C468" s="45"/>
      <c r="D468" s="55"/>
    </row>
    <row r="469" spans="1:4" ht="39" thickBot="1" x14ac:dyDescent="0.3">
      <c r="A469" s="60" t="s">
        <v>179</v>
      </c>
      <c r="B469" s="1">
        <v>1</v>
      </c>
      <c r="C469" s="45"/>
      <c r="D469" s="55"/>
    </row>
    <row r="470" spans="1:4" ht="15.75" thickBot="1" x14ac:dyDescent="0.3">
      <c r="A470" s="60" t="s">
        <v>74</v>
      </c>
      <c r="B470" s="1">
        <v>1</v>
      </c>
      <c r="C470" s="45"/>
      <c r="D470" s="55"/>
    </row>
    <row r="471" spans="1:4" ht="15.75" thickBot="1" x14ac:dyDescent="0.3">
      <c r="A471" s="65" t="s">
        <v>306</v>
      </c>
      <c r="B471" s="65">
        <f>SUM(B472,B481)</f>
        <v>28</v>
      </c>
      <c r="C471" s="45"/>
      <c r="D471" s="55"/>
    </row>
    <row r="472" spans="1:4" ht="15.75" thickBot="1" x14ac:dyDescent="0.3">
      <c r="A472" s="49" t="s">
        <v>307</v>
      </c>
      <c r="B472" s="50">
        <f>SUM(B473,B478)</f>
        <v>6</v>
      </c>
      <c r="C472" s="45"/>
      <c r="D472" s="55"/>
    </row>
    <row r="473" spans="1:4" ht="15.75" thickBot="1" x14ac:dyDescent="0.3">
      <c r="A473" s="49" t="s">
        <v>2</v>
      </c>
      <c r="B473" s="50">
        <f>SUM(B474:B477)</f>
        <v>4</v>
      </c>
      <c r="C473" s="45"/>
      <c r="D473" s="55"/>
    </row>
    <row r="474" spans="1:4" ht="15.75" thickBot="1" x14ac:dyDescent="0.3">
      <c r="A474" s="58" t="s">
        <v>3</v>
      </c>
      <c r="B474" s="1">
        <v>1</v>
      </c>
      <c r="C474" s="45"/>
      <c r="D474" s="55"/>
    </row>
    <row r="475" spans="1:4" ht="15.75" thickBot="1" x14ac:dyDescent="0.3">
      <c r="A475" s="58" t="s">
        <v>4</v>
      </c>
      <c r="B475" s="1">
        <v>1</v>
      </c>
      <c r="C475" s="45"/>
      <c r="D475" s="55"/>
    </row>
    <row r="476" spans="1:4" ht="15.75" thickBot="1" x14ac:dyDescent="0.3">
      <c r="A476" s="58" t="s">
        <v>227</v>
      </c>
      <c r="B476" s="1">
        <v>1</v>
      </c>
      <c r="C476" s="48"/>
      <c r="D476" s="55"/>
    </row>
    <row r="477" spans="1:4" ht="26.25" thickBot="1" x14ac:dyDescent="0.3">
      <c r="A477" s="58" t="s">
        <v>224</v>
      </c>
      <c r="B477" s="5">
        <v>1</v>
      </c>
      <c r="C477" s="45"/>
      <c r="D477" s="55"/>
    </row>
    <row r="478" spans="1:4" ht="15.75" thickBot="1" x14ac:dyDescent="0.3">
      <c r="A478" s="49" t="s">
        <v>5</v>
      </c>
      <c r="B478" s="50">
        <f>SUM(B479:B480)</f>
        <v>2</v>
      </c>
      <c r="C478" s="45"/>
      <c r="D478" s="55"/>
    </row>
    <row r="479" spans="1:4" ht="26.25" thickBot="1" x14ac:dyDescent="0.3">
      <c r="A479" s="51" t="s">
        <v>232</v>
      </c>
      <c r="B479" s="1">
        <v>1</v>
      </c>
      <c r="C479" s="45"/>
      <c r="D479" s="55"/>
    </row>
    <row r="480" spans="1:4" ht="39" thickBot="1" x14ac:dyDescent="0.3">
      <c r="A480" s="52" t="s">
        <v>233</v>
      </c>
      <c r="B480" s="1">
        <v>1</v>
      </c>
      <c r="C480" s="45"/>
      <c r="D480" s="55"/>
    </row>
    <row r="481" spans="1:4" ht="15.75" thickBot="1" x14ac:dyDescent="0.3">
      <c r="A481" s="49" t="s">
        <v>293</v>
      </c>
      <c r="B481" s="50">
        <f>SUM(B482,B487,B510)</f>
        <v>22</v>
      </c>
      <c r="C481" s="45"/>
      <c r="D481" s="55"/>
    </row>
    <row r="482" spans="1:4" ht="15.75" thickBot="1" x14ac:dyDescent="0.3">
      <c r="A482" s="49" t="s">
        <v>7</v>
      </c>
      <c r="B482" s="54">
        <f>SUM(B483:B486)</f>
        <v>4</v>
      </c>
      <c r="C482" s="45"/>
      <c r="D482" s="55"/>
    </row>
    <row r="483" spans="1:4" ht="15.75" thickBot="1" x14ac:dyDescent="0.3">
      <c r="A483" s="60" t="s">
        <v>8</v>
      </c>
      <c r="B483" s="1">
        <v>1</v>
      </c>
      <c r="C483" s="45"/>
      <c r="D483" s="55"/>
    </row>
    <row r="484" spans="1:4" ht="15.75" thickBot="1" x14ac:dyDescent="0.3">
      <c r="A484" s="60" t="s">
        <v>117</v>
      </c>
      <c r="B484" s="1">
        <v>1</v>
      </c>
      <c r="C484" s="45"/>
      <c r="D484" s="55"/>
    </row>
    <row r="485" spans="1:4" ht="15.75" thickBot="1" x14ac:dyDescent="0.3">
      <c r="A485" s="60" t="s">
        <v>75</v>
      </c>
      <c r="B485" s="1">
        <v>1</v>
      </c>
      <c r="C485" s="45"/>
      <c r="D485" s="55"/>
    </row>
    <row r="486" spans="1:4" ht="26.25" thickBot="1" x14ac:dyDescent="0.3">
      <c r="A486" s="60" t="s">
        <v>180</v>
      </c>
      <c r="B486" s="1">
        <v>1</v>
      </c>
      <c r="C486" s="45"/>
      <c r="D486" s="55"/>
    </row>
    <row r="487" spans="1:4" ht="15.75" thickBot="1" x14ac:dyDescent="0.3">
      <c r="A487" s="49" t="s">
        <v>9</v>
      </c>
      <c r="B487" s="50">
        <f>SUM(B488,B499,B507)</f>
        <v>16</v>
      </c>
      <c r="C487" s="45"/>
      <c r="D487" s="55"/>
    </row>
    <row r="488" spans="1:4" ht="15.75" thickBot="1" x14ac:dyDescent="0.3">
      <c r="A488" s="57" t="s">
        <v>10</v>
      </c>
      <c r="B488" s="50">
        <f>SUM(B489:B491,B493:B498)</f>
        <v>9</v>
      </c>
      <c r="C488" s="45"/>
      <c r="D488" s="55"/>
    </row>
    <row r="489" spans="1:4" ht="15.75" thickBot="1" x14ac:dyDescent="0.3">
      <c r="A489" s="60" t="s">
        <v>11</v>
      </c>
      <c r="B489" s="1">
        <v>1</v>
      </c>
      <c r="C489" s="45"/>
      <c r="D489" s="55"/>
    </row>
    <row r="490" spans="1:4" ht="26.25" thickBot="1" x14ac:dyDescent="0.3">
      <c r="A490" s="60" t="s">
        <v>220</v>
      </c>
      <c r="B490" s="1">
        <v>1</v>
      </c>
      <c r="C490" s="45"/>
      <c r="D490" s="55"/>
    </row>
    <row r="491" spans="1:4" ht="26.25" thickBot="1" x14ac:dyDescent="0.3">
      <c r="A491" s="60" t="s">
        <v>12</v>
      </c>
      <c r="B491" s="1">
        <v>1</v>
      </c>
      <c r="C491" s="45"/>
      <c r="D491" s="55"/>
    </row>
    <row r="492" spans="1:4" ht="15.75" thickBot="1" x14ac:dyDescent="0.3">
      <c r="A492" s="79" t="s">
        <v>13</v>
      </c>
      <c r="B492" s="79"/>
      <c r="C492" s="45"/>
      <c r="D492" s="55"/>
    </row>
    <row r="493" spans="1:4" ht="15.75" thickBot="1" x14ac:dyDescent="0.3">
      <c r="A493" s="59" t="s">
        <v>120</v>
      </c>
      <c r="B493" s="1">
        <v>1</v>
      </c>
      <c r="C493" s="45"/>
      <c r="D493" s="55"/>
    </row>
    <row r="494" spans="1:4" ht="15.75" thickBot="1" x14ac:dyDescent="0.3">
      <c r="A494" s="59" t="s">
        <v>121</v>
      </c>
      <c r="B494" s="1">
        <v>1</v>
      </c>
      <c r="C494" s="45"/>
      <c r="D494" s="55"/>
    </row>
    <row r="495" spans="1:4" ht="15.75" thickBot="1" x14ac:dyDescent="0.3">
      <c r="A495" s="59" t="s">
        <v>122</v>
      </c>
      <c r="B495" s="1">
        <v>1</v>
      </c>
      <c r="C495" s="45"/>
      <c r="D495" s="55"/>
    </row>
    <row r="496" spans="1:4" ht="15.75" thickBot="1" x14ac:dyDescent="0.3">
      <c r="A496" s="59" t="s">
        <v>123</v>
      </c>
      <c r="B496" s="1">
        <v>1</v>
      </c>
      <c r="C496" s="45"/>
      <c r="D496" s="55"/>
    </row>
    <row r="497" spans="1:4" ht="26.25" thickBot="1" x14ac:dyDescent="0.3">
      <c r="A497" s="59" t="s">
        <v>124</v>
      </c>
      <c r="B497" s="1">
        <v>1</v>
      </c>
      <c r="C497" s="45"/>
      <c r="D497" s="55"/>
    </row>
    <row r="498" spans="1:4" ht="26.25" thickBot="1" x14ac:dyDescent="0.3">
      <c r="A498" s="59" t="s">
        <v>181</v>
      </c>
      <c r="B498" s="1">
        <v>1</v>
      </c>
      <c r="C498" s="45"/>
      <c r="D498" s="55"/>
    </row>
    <row r="499" spans="1:4" ht="15.75" thickBot="1" x14ac:dyDescent="0.3">
      <c r="A499" s="57" t="s">
        <v>14</v>
      </c>
      <c r="B499" s="50">
        <f>SUM(B501:B506)</f>
        <v>6</v>
      </c>
      <c r="C499" s="45"/>
      <c r="D499" s="55"/>
    </row>
    <row r="500" spans="1:4" ht="15.75" thickBot="1" x14ac:dyDescent="0.3">
      <c r="A500" s="79" t="s">
        <v>15</v>
      </c>
      <c r="B500" s="79"/>
      <c r="C500" s="45"/>
      <c r="D500" s="55"/>
    </row>
    <row r="501" spans="1:4" ht="15.75" thickBot="1" x14ac:dyDescent="0.3">
      <c r="A501" s="59" t="s">
        <v>151</v>
      </c>
      <c r="B501" s="1">
        <v>1</v>
      </c>
      <c r="C501" s="45"/>
      <c r="D501" s="55"/>
    </row>
    <row r="502" spans="1:4" ht="15.75" thickBot="1" x14ac:dyDescent="0.3">
      <c r="A502" s="59" t="s">
        <v>121</v>
      </c>
      <c r="B502" s="1">
        <v>1</v>
      </c>
      <c r="C502" s="45"/>
      <c r="D502" s="55"/>
    </row>
    <row r="503" spans="1:4" ht="15.75" thickBot="1" x14ac:dyDescent="0.3">
      <c r="A503" s="59" t="s">
        <v>122</v>
      </c>
      <c r="B503" s="1">
        <v>1</v>
      </c>
      <c r="C503" s="45"/>
      <c r="D503" s="55"/>
    </row>
    <row r="504" spans="1:4" ht="15.75" thickBot="1" x14ac:dyDescent="0.3">
      <c r="A504" s="59" t="s">
        <v>123</v>
      </c>
      <c r="B504" s="1">
        <v>1</v>
      </c>
      <c r="C504" s="45"/>
      <c r="D504" s="55"/>
    </row>
    <row r="505" spans="1:4" ht="26.25" thickBot="1" x14ac:dyDescent="0.3">
      <c r="A505" s="59" t="s">
        <v>135</v>
      </c>
      <c r="B505" s="1">
        <v>1</v>
      </c>
      <c r="C505" s="45"/>
      <c r="D505" s="55"/>
    </row>
    <row r="506" spans="1:4" ht="26.25" thickBot="1" x14ac:dyDescent="0.3">
      <c r="A506" s="59" t="s">
        <v>182</v>
      </c>
      <c r="B506" s="1">
        <v>1</v>
      </c>
      <c r="C506" s="45"/>
      <c r="D506" s="55"/>
    </row>
    <row r="507" spans="1:4" ht="15.75" thickBot="1" x14ac:dyDescent="0.3">
      <c r="A507" s="57" t="s">
        <v>16</v>
      </c>
      <c r="B507" s="50">
        <f>SUM(B508:B509)</f>
        <v>1</v>
      </c>
      <c r="C507" s="45"/>
      <c r="D507" s="55"/>
    </row>
    <row r="508" spans="1:4" ht="26.25" thickBot="1" x14ac:dyDescent="0.3">
      <c r="A508" s="60" t="s">
        <v>76</v>
      </c>
      <c r="B508" s="1">
        <v>0</v>
      </c>
      <c r="C508" s="45"/>
      <c r="D508" s="55"/>
    </row>
    <row r="509" spans="1:4" ht="26.25" thickBot="1" x14ac:dyDescent="0.3">
      <c r="A509" s="60" t="s">
        <v>183</v>
      </c>
      <c r="B509" s="1">
        <v>1</v>
      </c>
      <c r="C509" s="45"/>
      <c r="D509" s="55"/>
    </row>
    <row r="510" spans="1:4" ht="27.75" thickBot="1" x14ac:dyDescent="0.3">
      <c r="A510" s="49" t="s">
        <v>18</v>
      </c>
      <c r="B510" s="50">
        <f>SUM(B511:B512)</f>
        <v>2</v>
      </c>
      <c r="C510" s="45"/>
      <c r="D510" s="55"/>
    </row>
    <row r="511" spans="1:4" ht="39" thickBot="1" x14ac:dyDescent="0.3">
      <c r="A511" s="60" t="s">
        <v>184</v>
      </c>
      <c r="B511" s="1">
        <v>1</v>
      </c>
      <c r="C511" s="45"/>
      <c r="D511" s="55"/>
    </row>
    <row r="512" spans="1:4" ht="26.25" thickBot="1" x14ac:dyDescent="0.3">
      <c r="A512" s="60" t="s">
        <v>77</v>
      </c>
      <c r="B512" s="1">
        <v>1</v>
      </c>
      <c r="C512" s="45"/>
      <c r="D512" s="55"/>
    </row>
    <row r="513" spans="1:4" ht="15.75" thickBot="1" x14ac:dyDescent="0.3">
      <c r="A513" s="65" t="s">
        <v>308</v>
      </c>
      <c r="B513" s="65">
        <f>SUM(B514,B524)</f>
        <v>34</v>
      </c>
      <c r="C513" s="45"/>
      <c r="D513" s="55"/>
    </row>
    <row r="514" spans="1:4" ht="15.75" thickBot="1" x14ac:dyDescent="0.3">
      <c r="A514" s="49" t="s">
        <v>291</v>
      </c>
      <c r="B514" s="50">
        <f>SUM(B515,B520)</f>
        <v>7</v>
      </c>
      <c r="C514" s="45"/>
      <c r="D514" s="55"/>
    </row>
    <row r="515" spans="1:4" ht="15.75" thickBot="1" x14ac:dyDescent="0.3">
      <c r="A515" s="49" t="s">
        <v>2</v>
      </c>
      <c r="B515" s="50">
        <f>SUM(B516:B519)</f>
        <v>4</v>
      </c>
      <c r="C515" s="45"/>
      <c r="D515" s="55"/>
    </row>
    <row r="516" spans="1:4" ht="15.75" thickBot="1" x14ac:dyDescent="0.3">
      <c r="A516" s="58" t="s">
        <v>3</v>
      </c>
      <c r="B516" s="1">
        <v>1</v>
      </c>
      <c r="C516" s="45"/>
      <c r="D516" s="55"/>
    </row>
    <row r="517" spans="1:4" ht="15.75" thickBot="1" x14ac:dyDescent="0.3">
      <c r="A517" s="58" t="s">
        <v>4</v>
      </c>
      <c r="B517" s="1">
        <v>1</v>
      </c>
      <c r="C517" s="45"/>
      <c r="D517" s="55"/>
    </row>
    <row r="518" spans="1:4" ht="15.75" thickBot="1" x14ac:dyDescent="0.3">
      <c r="A518" s="58" t="s">
        <v>227</v>
      </c>
      <c r="B518" s="1">
        <v>1</v>
      </c>
      <c r="C518" s="48"/>
      <c r="D518" s="55"/>
    </row>
    <row r="519" spans="1:4" ht="26.25" thickBot="1" x14ac:dyDescent="0.3">
      <c r="A519" s="58" t="s">
        <v>224</v>
      </c>
      <c r="B519" s="5">
        <v>1</v>
      </c>
      <c r="C519" s="45"/>
      <c r="D519" s="55"/>
    </row>
    <row r="520" spans="1:4" ht="15.75" thickBot="1" x14ac:dyDescent="0.3">
      <c r="A520" s="49" t="s">
        <v>5</v>
      </c>
      <c r="B520" s="50">
        <f>SUM(B521:B523)</f>
        <v>3</v>
      </c>
      <c r="C520" s="45"/>
      <c r="D520" s="55"/>
    </row>
    <row r="521" spans="1:4" ht="26.25" thickBot="1" x14ac:dyDescent="0.3">
      <c r="A521" s="51" t="s">
        <v>232</v>
      </c>
      <c r="B521" s="1">
        <v>1</v>
      </c>
      <c r="C521" s="45"/>
      <c r="D521" s="55"/>
    </row>
    <row r="522" spans="1:4" ht="39" thickBot="1" x14ac:dyDescent="0.3">
      <c r="A522" s="52" t="s">
        <v>233</v>
      </c>
      <c r="B522" s="1">
        <v>1</v>
      </c>
      <c r="C522" s="45"/>
      <c r="D522" s="55"/>
    </row>
    <row r="523" spans="1:4" ht="26.25" thickBot="1" x14ac:dyDescent="0.3">
      <c r="A523" s="60" t="s">
        <v>185</v>
      </c>
      <c r="B523" s="1">
        <v>1</v>
      </c>
      <c r="C523" s="45"/>
      <c r="D523" s="55"/>
    </row>
    <row r="524" spans="1:4" ht="15.75" thickBot="1" x14ac:dyDescent="0.3">
      <c r="A524" s="49" t="s">
        <v>309</v>
      </c>
      <c r="B524" s="50">
        <f>SUM(B525,B532,B555)</f>
        <v>27</v>
      </c>
      <c r="C524" s="45"/>
      <c r="D524" s="55"/>
    </row>
    <row r="525" spans="1:4" ht="15.75" thickBot="1" x14ac:dyDescent="0.3">
      <c r="A525" s="49" t="s">
        <v>7</v>
      </c>
      <c r="B525" s="50">
        <f>SUM(B526:B531)</f>
        <v>6</v>
      </c>
      <c r="C525" s="45"/>
      <c r="D525" s="55"/>
    </row>
    <row r="526" spans="1:4" ht="15.75" thickBot="1" x14ac:dyDescent="0.3">
      <c r="A526" s="60" t="s">
        <v>8</v>
      </c>
      <c r="B526" s="1">
        <v>1</v>
      </c>
      <c r="C526" s="45"/>
      <c r="D526" s="55"/>
    </row>
    <row r="527" spans="1:4" ht="15.75" thickBot="1" x14ac:dyDescent="0.3">
      <c r="A527" s="60" t="s">
        <v>117</v>
      </c>
      <c r="B527" s="1">
        <v>1</v>
      </c>
      <c r="C527" s="45"/>
      <c r="D527" s="55"/>
    </row>
    <row r="528" spans="1:4" ht="15.75" thickBot="1" x14ac:dyDescent="0.3">
      <c r="A528" s="60" t="s">
        <v>78</v>
      </c>
      <c r="B528" s="1">
        <v>1</v>
      </c>
      <c r="C528" s="45"/>
      <c r="D528" s="55"/>
    </row>
    <row r="529" spans="1:4" ht="26.25" thickBot="1" x14ac:dyDescent="0.3">
      <c r="A529" s="60" t="s">
        <v>186</v>
      </c>
      <c r="B529" s="1">
        <v>1</v>
      </c>
      <c r="C529" s="45"/>
      <c r="D529" s="55"/>
    </row>
    <row r="530" spans="1:4" ht="15.75" thickBot="1" x14ac:dyDescent="0.3">
      <c r="A530" s="60" t="s">
        <v>79</v>
      </c>
      <c r="B530" s="1">
        <v>1</v>
      </c>
      <c r="C530" s="45"/>
      <c r="D530" s="55"/>
    </row>
    <row r="531" spans="1:4" ht="26.25" thickBot="1" x14ac:dyDescent="0.3">
      <c r="A531" s="60" t="s">
        <v>187</v>
      </c>
      <c r="B531" s="1">
        <v>1</v>
      </c>
      <c r="C531" s="45"/>
      <c r="D531" s="55"/>
    </row>
    <row r="532" spans="1:4" ht="15.75" thickBot="1" x14ac:dyDescent="0.3">
      <c r="A532" s="49" t="s">
        <v>9</v>
      </c>
      <c r="B532" s="50">
        <f>SUM(B533,B544,B552)</f>
        <v>17</v>
      </c>
      <c r="C532" s="45"/>
      <c r="D532" s="55"/>
    </row>
    <row r="533" spans="1:4" ht="15.75" thickBot="1" x14ac:dyDescent="0.3">
      <c r="A533" s="57" t="s">
        <v>10</v>
      </c>
      <c r="B533" s="54">
        <f>SUM(B534:B536,B538:B543)</f>
        <v>9</v>
      </c>
      <c r="C533" s="45"/>
      <c r="D533" s="55"/>
    </row>
    <row r="534" spans="1:4" ht="15.75" thickBot="1" x14ac:dyDescent="0.3">
      <c r="A534" s="60" t="s">
        <v>11</v>
      </c>
      <c r="B534" s="1">
        <v>1</v>
      </c>
      <c r="C534" s="45"/>
      <c r="D534" s="55"/>
    </row>
    <row r="535" spans="1:4" ht="26.25" thickBot="1" x14ac:dyDescent="0.3">
      <c r="A535" s="60" t="s">
        <v>220</v>
      </c>
      <c r="B535" s="1">
        <v>1</v>
      </c>
      <c r="C535" s="45"/>
      <c r="D535" s="55"/>
    </row>
    <row r="536" spans="1:4" ht="26.25" thickBot="1" x14ac:dyDescent="0.3">
      <c r="A536" s="60" t="s">
        <v>12</v>
      </c>
      <c r="B536" s="1">
        <v>1</v>
      </c>
      <c r="C536" s="45"/>
      <c r="D536" s="55"/>
    </row>
    <row r="537" spans="1:4" ht="15.75" thickBot="1" x14ac:dyDescent="0.3">
      <c r="A537" s="79" t="s">
        <v>13</v>
      </c>
      <c r="B537" s="79"/>
      <c r="C537" s="45"/>
      <c r="D537" s="55"/>
    </row>
    <row r="538" spans="1:4" ht="15.75" thickBot="1" x14ac:dyDescent="0.3">
      <c r="A538" s="59" t="s">
        <v>120</v>
      </c>
      <c r="B538" s="1">
        <v>1</v>
      </c>
      <c r="C538" s="45"/>
      <c r="D538" s="55"/>
    </row>
    <row r="539" spans="1:4" ht="15.75" thickBot="1" x14ac:dyDescent="0.3">
      <c r="A539" s="59" t="s">
        <v>121</v>
      </c>
      <c r="B539" s="1">
        <v>1</v>
      </c>
      <c r="C539" s="45"/>
      <c r="D539" s="55"/>
    </row>
    <row r="540" spans="1:4" ht="15.75" thickBot="1" x14ac:dyDescent="0.3">
      <c r="A540" s="59" t="s">
        <v>122</v>
      </c>
      <c r="B540" s="1">
        <v>1</v>
      </c>
      <c r="C540" s="45"/>
      <c r="D540" s="55"/>
    </row>
    <row r="541" spans="1:4" ht="15.75" thickBot="1" x14ac:dyDescent="0.3">
      <c r="A541" s="59" t="s">
        <v>123</v>
      </c>
      <c r="B541" s="1">
        <v>1</v>
      </c>
      <c r="C541" s="45"/>
      <c r="D541" s="55"/>
    </row>
    <row r="542" spans="1:4" ht="26.25" thickBot="1" x14ac:dyDescent="0.3">
      <c r="A542" s="59" t="s">
        <v>124</v>
      </c>
      <c r="B542" s="1">
        <v>1</v>
      </c>
      <c r="C542" s="45"/>
      <c r="D542" s="55"/>
    </row>
    <row r="543" spans="1:4" ht="26.25" thickBot="1" x14ac:dyDescent="0.3">
      <c r="A543" s="59" t="s">
        <v>126</v>
      </c>
      <c r="B543" s="1">
        <v>1</v>
      </c>
      <c r="C543" s="45"/>
      <c r="D543" s="55"/>
    </row>
    <row r="544" spans="1:4" ht="15.75" thickBot="1" x14ac:dyDescent="0.3">
      <c r="A544" s="57" t="s">
        <v>14</v>
      </c>
      <c r="B544" s="50">
        <f>SUM(B546:B551)</f>
        <v>6</v>
      </c>
      <c r="C544" s="45"/>
      <c r="D544" s="55"/>
    </row>
    <row r="545" spans="1:4" ht="15.75" thickBot="1" x14ac:dyDescent="0.3">
      <c r="A545" s="79" t="s">
        <v>15</v>
      </c>
      <c r="B545" s="79"/>
      <c r="C545" s="45"/>
      <c r="D545" s="55"/>
    </row>
    <row r="546" spans="1:4" ht="15.75" thickBot="1" x14ac:dyDescent="0.3">
      <c r="A546" s="59" t="s">
        <v>120</v>
      </c>
      <c r="B546" s="1">
        <v>1</v>
      </c>
      <c r="C546" s="45"/>
      <c r="D546" s="55"/>
    </row>
    <row r="547" spans="1:4" ht="15.75" thickBot="1" x14ac:dyDescent="0.3">
      <c r="A547" s="59" t="s">
        <v>188</v>
      </c>
      <c r="B547" s="1">
        <v>1</v>
      </c>
      <c r="C547" s="45"/>
      <c r="D547" s="55"/>
    </row>
    <row r="548" spans="1:4" ht="15.75" thickBot="1" x14ac:dyDescent="0.3">
      <c r="A548" s="59" t="s">
        <v>122</v>
      </c>
      <c r="B548" s="1">
        <v>1</v>
      </c>
      <c r="C548" s="45"/>
      <c r="D548" s="55"/>
    </row>
    <row r="549" spans="1:4" ht="15.75" thickBot="1" x14ac:dyDescent="0.3">
      <c r="A549" s="59" t="s">
        <v>123</v>
      </c>
      <c r="B549" s="1">
        <v>1</v>
      </c>
      <c r="C549" s="45"/>
      <c r="D549" s="55"/>
    </row>
    <row r="550" spans="1:4" ht="26.25" thickBot="1" x14ac:dyDescent="0.3">
      <c r="A550" s="59" t="s">
        <v>124</v>
      </c>
      <c r="B550" s="1">
        <v>1</v>
      </c>
      <c r="C550" s="45"/>
      <c r="D550" s="55"/>
    </row>
    <row r="551" spans="1:4" ht="26.25" thickBot="1" x14ac:dyDescent="0.3">
      <c r="A551" s="59" t="s">
        <v>182</v>
      </c>
      <c r="B551" s="1">
        <v>1</v>
      </c>
      <c r="C551" s="45"/>
      <c r="D551" s="55"/>
    </row>
    <row r="552" spans="1:4" ht="15.75" thickBot="1" x14ac:dyDescent="0.3">
      <c r="A552" s="57" t="s">
        <v>16</v>
      </c>
      <c r="B552" s="50">
        <f>SUM(B553:B554)</f>
        <v>2</v>
      </c>
      <c r="C552" s="45"/>
      <c r="D552" s="55"/>
    </row>
    <row r="553" spans="1:4" ht="15.75" thickBot="1" x14ac:dyDescent="0.3">
      <c r="A553" s="60" t="s">
        <v>17</v>
      </c>
      <c r="B553" s="1">
        <v>1</v>
      </c>
      <c r="C553" s="45"/>
      <c r="D553" s="55"/>
    </row>
    <row r="554" spans="1:4" ht="26.25" thickBot="1" x14ac:dyDescent="0.3">
      <c r="A554" s="60" t="s">
        <v>189</v>
      </c>
      <c r="B554" s="1">
        <v>1</v>
      </c>
      <c r="C554" s="45"/>
      <c r="D554" s="55"/>
    </row>
    <row r="555" spans="1:4" ht="27.75" thickBot="1" x14ac:dyDescent="0.3">
      <c r="A555" s="49" t="s">
        <v>18</v>
      </c>
      <c r="B555" s="50">
        <f>SUM(B556:B559)</f>
        <v>4</v>
      </c>
      <c r="C555" s="45"/>
      <c r="D555" s="55"/>
    </row>
    <row r="556" spans="1:4" ht="39" thickBot="1" x14ac:dyDescent="0.3">
      <c r="A556" s="60" t="s">
        <v>190</v>
      </c>
      <c r="B556" s="1">
        <v>1</v>
      </c>
      <c r="C556" s="45"/>
      <c r="D556" s="55"/>
    </row>
    <row r="557" spans="1:4" ht="26.25" thickBot="1" x14ac:dyDescent="0.3">
      <c r="A557" s="60" t="s">
        <v>80</v>
      </c>
      <c r="B557" s="1">
        <v>1</v>
      </c>
      <c r="C557" s="45"/>
      <c r="D557" s="55"/>
    </row>
    <row r="558" spans="1:4" ht="39" thickBot="1" x14ac:dyDescent="0.3">
      <c r="A558" s="60" t="s">
        <v>191</v>
      </c>
      <c r="B558" s="1">
        <v>1</v>
      </c>
      <c r="C558" s="45"/>
      <c r="D558" s="55"/>
    </row>
    <row r="559" spans="1:4" ht="26.25" thickBot="1" x14ac:dyDescent="0.3">
      <c r="A559" s="60" t="s">
        <v>81</v>
      </c>
      <c r="B559" s="1">
        <v>1</v>
      </c>
      <c r="C559" s="45"/>
      <c r="D559" s="55"/>
    </row>
    <row r="560" spans="1:4" ht="15.75" thickBot="1" x14ac:dyDescent="0.3">
      <c r="A560" s="65" t="s">
        <v>310</v>
      </c>
      <c r="B560" s="65">
        <f>SUM(B561,B569)</f>
        <v>27</v>
      </c>
      <c r="C560" s="45"/>
      <c r="D560" s="55"/>
    </row>
    <row r="561" spans="1:4" ht="15.75" thickBot="1" x14ac:dyDescent="0.3">
      <c r="A561" s="49" t="s">
        <v>286</v>
      </c>
      <c r="B561" s="50">
        <f>SUM(B562,B566)</f>
        <v>5</v>
      </c>
      <c r="C561" s="45"/>
      <c r="D561" s="55"/>
    </row>
    <row r="562" spans="1:4" ht="15.75" thickBot="1" x14ac:dyDescent="0.3">
      <c r="A562" s="49" t="s">
        <v>2</v>
      </c>
      <c r="B562" s="50">
        <f>SUM(B563:B565)</f>
        <v>3</v>
      </c>
      <c r="C562" s="45"/>
      <c r="D562" s="55"/>
    </row>
    <row r="563" spans="1:4" ht="15.75" thickBot="1" x14ac:dyDescent="0.3">
      <c r="A563" s="58" t="s">
        <v>3</v>
      </c>
      <c r="B563" s="1">
        <v>1</v>
      </c>
      <c r="C563" s="45"/>
      <c r="D563" s="55"/>
    </row>
    <row r="564" spans="1:4" ht="15.75" thickBot="1" x14ac:dyDescent="0.3">
      <c r="A564" s="58" t="s">
        <v>4</v>
      </c>
      <c r="B564" s="1">
        <v>1</v>
      </c>
      <c r="C564" s="45"/>
      <c r="D564" s="55"/>
    </row>
    <row r="565" spans="1:4" ht="15.75" thickBot="1" x14ac:dyDescent="0.3">
      <c r="A565" s="58" t="s">
        <v>227</v>
      </c>
      <c r="B565" s="1">
        <v>1</v>
      </c>
      <c r="C565" s="48"/>
      <c r="D565" s="55"/>
    </row>
    <row r="566" spans="1:4" ht="15.75" thickBot="1" x14ac:dyDescent="0.3">
      <c r="A566" s="49" t="s">
        <v>5</v>
      </c>
      <c r="B566" s="50">
        <f>SUM(B567:B568)</f>
        <v>2</v>
      </c>
      <c r="C566" s="45"/>
      <c r="D566" s="55"/>
    </row>
    <row r="567" spans="1:4" ht="26.25" thickBot="1" x14ac:dyDescent="0.3">
      <c r="A567" s="51" t="s">
        <v>232</v>
      </c>
      <c r="B567" s="1">
        <v>1</v>
      </c>
      <c r="C567" s="45"/>
      <c r="D567" s="55"/>
    </row>
    <row r="568" spans="1:4" ht="39" thickBot="1" x14ac:dyDescent="0.3">
      <c r="A568" s="52" t="s">
        <v>233</v>
      </c>
      <c r="B568" s="1">
        <v>1</v>
      </c>
      <c r="C568" s="45"/>
      <c r="D568" s="55"/>
    </row>
    <row r="569" spans="1:4" ht="15.75" thickBot="1" x14ac:dyDescent="0.3">
      <c r="A569" s="49" t="s">
        <v>293</v>
      </c>
      <c r="B569" s="50">
        <f>SUM(B570,B575,B598)</f>
        <v>22</v>
      </c>
      <c r="C569" s="45"/>
      <c r="D569" s="55"/>
    </row>
    <row r="570" spans="1:4" ht="15.75" thickBot="1" x14ac:dyDescent="0.3">
      <c r="A570" s="49" t="s">
        <v>7</v>
      </c>
      <c r="B570" s="50">
        <f>SUM(B571:B574)</f>
        <v>4</v>
      </c>
      <c r="C570" s="45"/>
      <c r="D570" s="55"/>
    </row>
    <row r="571" spans="1:4" ht="15.75" thickBot="1" x14ac:dyDescent="0.3">
      <c r="A571" s="60" t="s">
        <v>8</v>
      </c>
      <c r="B571" s="1">
        <v>1</v>
      </c>
      <c r="C571" s="45"/>
      <c r="D571" s="55"/>
    </row>
    <row r="572" spans="1:4" ht="15.75" thickBot="1" x14ac:dyDescent="0.3">
      <c r="A572" s="60" t="s">
        <v>117</v>
      </c>
      <c r="B572" s="1">
        <v>1</v>
      </c>
      <c r="C572" s="45"/>
      <c r="D572" s="55"/>
    </row>
    <row r="573" spans="1:4" ht="15.75" thickBot="1" x14ac:dyDescent="0.3">
      <c r="A573" s="60" t="s">
        <v>82</v>
      </c>
      <c r="B573" s="1">
        <v>1</v>
      </c>
      <c r="C573" s="45"/>
      <c r="D573" s="55"/>
    </row>
    <row r="574" spans="1:4" ht="39" thickBot="1" x14ac:dyDescent="0.3">
      <c r="A574" s="60" t="s">
        <v>192</v>
      </c>
      <c r="B574" s="1">
        <v>1</v>
      </c>
      <c r="C574" s="45"/>
      <c r="D574" s="55"/>
    </row>
    <row r="575" spans="1:4" ht="15.75" thickBot="1" x14ac:dyDescent="0.3">
      <c r="A575" s="49" t="s">
        <v>9</v>
      </c>
      <c r="B575" s="50">
        <f>SUM(B576,B587,B595)</f>
        <v>16</v>
      </c>
      <c r="C575" s="45"/>
      <c r="D575" s="55"/>
    </row>
    <row r="576" spans="1:4" ht="15.75" thickBot="1" x14ac:dyDescent="0.3">
      <c r="A576" s="57" t="s">
        <v>10</v>
      </c>
      <c r="B576" s="54">
        <f>SUM(B577:B579,B581:B586)</f>
        <v>9</v>
      </c>
      <c r="C576" s="45"/>
      <c r="D576" s="55"/>
    </row>
    <row r="577" spans="1:4" ht="15.75" thickBot="1" x14ac:dyDescent="0.3">
      <c r="A577" s="60" t="s">
        <v>11</v>
      </c>
      <c r="B577" s="1">
        <v>1</v>
      </c>
      <c r="C577" s="45"/>
      <c r="D577" s="55"/>
    </row>
    <row r="578" spans="1:4" ht="26.25" thickBot="1" x14ac:dyDescent="0.3">
      <c r="A578" s="60" t="s">
        <v>220</v>
      </c>
      <c r="B578" s="1">
        <v>1</v>
      </c>
      <c r="C578" s="45"/>
      <c r="D578" s="55"/>
    </row>
    <row r="579" spans="1:4" ht="26.25" thickBot="1" x14ac:dyDescent="0.3">
      <c r="A579" s="60" t="s">
        <v>12</v>
      </c>
      <c r="B579" s="1">
        <v>1</v>
      </c>
      <c r="C579" s="45"/>
      <c r="D579" s="55"/>
    </row>
    <row r="580" spans="1:4" ht="15.75" thickBot="1" x14ac:dyDescent="0.3">
      <c r="A580" s="79" t="s">
        <v>13</v>
      </c>
      <c r="B580" s="79"/>
      <c r="C580" s="45"/>
      <c r="D580" s="55"/>
    </row>
    <row r="581" spans="1:4" ht="15.75" thickBot="1" x14ac:dyDescent="0.3">
      <c r="A581" s="59" t="s">
        <v>120</v>
      </c>
      <c r="B581" s="1">
        <v>1</v>
      </c>
      <c r="C581" s="45"/>
      <c r="D581" s="55"/>
    </row>
    <row r="582" spans="1:4" ht="15.75" thickBot="1" x14ac:dyDescent="0.3">
      <c r="A582" s="70" t="s">
        <v>193</v>
      </c>
      <c r="B582" s="1">
        <v>1</v>
      </c>
      <c r="C582" s="45"/>
      <c r="D582" s="55"/>
    </row>
    <row r="583" spans="1:4" ht="15.75" thickBot="1" x14ac:dyDescent="0.3">
      <c r="A583" s="70" t="s">
        <v>194</v>
      </c>
      <c r="B583" s="1">
        <v>1</v>
      </c>
      <c r="C583" s="45"/>
      <c r="D583" s="55"/>
    </row>
    <row r="584" spans="1:4" ht="15.75" thickBot="1" x14ac:dyDescent="0.3">
      <c r="A584" s="70" t="s">
        <v>195</v>
      </c>
      <c r="B584" s="1">
        <v>1</v>
      </c>
      <c r="C584" s="45"/>
      <c r="D584" s="55"/>
    </row>
    <row r="585" spans="1:4" ht="26.25" thickBot="1" x14ac:dyDescent="0.3">
      <c r="A585" s="70" t="s">
        <v>196</v>
      </c>
      <c r="B585" s="1">
        <v>1</v>
      </c>
      <c r="C585" s="45"/>
      <c r="D585" s="55"/>
    </row>
    <row r="586" spans="1:4" ht="26.25" thickBot="1" x14ac:dyDescent="0.3">
      <c r="A586" s="70" t="s">
        <v>197</v>
      </c>
      <c r="B586" s="1">
        <v>1</v>
      </c>
      <c r="C586" s="45"/>
      <c r="D586" s="55"/>
    </row>
    <row r="587" spans="1:4" ht="15.75" thickBot="1" x14ac:dyDescent="0.3">
      <c r="A587" s="57" t="s">
        <v>14</v>
      </c>
      <c r="B587" s="50">
        <f>SUM(B589:B594)</f>
        <v>6</v>
      </c>
      <c r="C587" s="45"/>
      <c r="D587" s="55"/>
    </row>
    <row r="588" spans="1:4" ht="15.75" thickBot="1" x14ac:dyDescent="0.3">
      <c r="A588" s="79" t="s">
        <v>15</v>
      </c>
      <c r="B588" s="79"/>
      <c r="C588" s="45"/>
      <c r="D588" s="55"/>
    </row>
    <row r="589" spans="1:4" ht="15.75" thickBot="1" x14ac:dyDescent="0.3">
      <c r="A589" s="70" t="s">
        <v>198</v>
      </c>
      <c r="B589" s="1">
        <v>1</v>
      </c>
      <c r="C589" s="45"/>
      <c r="D589" s="55"/>
    </row>
    <row r="590" spans="1:4" ht="15.75" thickBot="1" x14ac:dyDescent="0.3">
      <c r="A590" s="70" t="s">
        <v>193</v>
      </c>
      <c r="B590" s="1">
        <v>1</v>
      </c>
      <c r="C590" s="45"/>
      <c r="D590" s="55"/>
    </row>
    <row r="591" spans="1:4" ht="15.75" thickBot="1" x14ac:dyDescent="0.3">
      <c r="A591" s="70" t="s">
        <v>194</v>
      </c>
      <c r="B591" s="1">
        <v>1</v>
      </c>
      <c r="C591" s="45"/>
      <c r="D591" s="55"/>
    </row>
    <row r="592" spans="1:4" ht="15.75" thickBot="1" x14ac:dyDescent="0.3">
      <c r="A592" s="70" t="s">
        <v>195</v>
      </c>
      <c r="B592" s="1">
        <v>1</v>
      </c>
      <c r="C592" s="45"/>
      <c r="D592" s="55"/>
    </row>
    <row r="593" spans="1:4" ht="26.25" thickBot="1" x14ac:dyDescent="0.3">
      <c r="A593" s="70" t="s">
        <v>196</v>
      </c>
      <c r="B593" s="1">
        <v>1</v>
      </c>
      <c r="C593" s="45"/>
      <c r="D593" s="55"/>
    </row>
    <row r="594" spans="1:4" ht="26.25" thickBot="1" x14ac:dyDescent="0.3">
      <c r="A594" s="70" t="s">
        <v>197</v>
      </c>
      <c r="B594" s="1">
        <v>1</v>
      </c>
      <c r="C594" s="45"/>
      <c r="D594" s="55"/>
    </row>
    <row r="595" spans="1:4" ht="15.75" thickBot="1" x14ac:dyDescent="0.3">
      <c r="A595" s="57" t="s">
        <v>16</v>
      </c>
      <c r="B595" s="50">
        <f>SUM(B596:B597)</f>
        <v>1</v>
      </c>
      <c r="C595" s="45"/>
      <c r="D595" s="55"/>
    </row>
    <row r="596" spans="1:4" ht="15.75" thickBot="1" x14ac:dyDescent="0.3">
      <c r="A596" s="60" t="s">
        <v>83</v>
      </c>
      <c r="B596" s="1">
        <v>0</v>
      </c>
      <c r="C596" s="45"/>
      <c r="D596" s="55"/>
    </row>
    <row r="597" spans="1:4" ht="26.25" thickBot="1" x14ac:dyDescent="0.3">
      <c r="A597" s="60" t="s">
        <v>199</v>
      </c>
      <c r="B597" s="1">
        <v>1</v>
      </c>
      <c r="C597" s="45"/>
      <c r="D597" s="55"/>
    </row>
    <row r="598" spans="1:4" ht="27.75" thickBot="1" x14ac:dyDescent="0.3">
      <c r="A598" s="49" t="s">
        <v>18</v>
      </c>
      <c r="B598" s="50">
        <f>SUM(B599:B600)</f>
        <v>2</v>
      </c>
      <c r="C598" s="45"/>
      <c r="D598" s="55"/>
    </row>
    <row r="599" spans="1:4" ht="39" thickBot="1" x14ac:dyDescent="0.3">
      <c r="A599" s="60" t="s">
        <v>200</v>
      </c>
      <c r="B599" s="1">
        <v>1</v>
      </c>
      <c r="C599" s="45"/>
      <c r="D599" s="55"/>
    </row>
    <row r="600" spans="1:4" ht="15.75" thickBot="1" x14ac:dyDescent="0.3">
      <c r="A600" s="60" t="s">
        <v>84</v>
      </c>
      <c r="B600" s="1">
        <v>1</v>
      </c>
      <c r="C600" s="45"/>
      <c r="D600" s="55"/>
    </row>
    <row r="601" spans="1:4" ht="15.75" thickBot="1" x14ac:dyDescent="0.3">
      <c r="A601" s="65" t="s">
        <v>311</v>
      </c>
      <c r="B601" s="65">
        <f>SUM(B602,B606)</f>
        <v>17</v>
      </c>
      <c r="C601" s="45"/>
      <c r="D601" s="55"/>
    </row>
    <row r="602" spans="1:4" ht="15.75" thickBot="1" x14ac:dyDescent="0.3">
      <c r="A602" s="49" t="s">
        <v>312</v>
      </c>
      <c r="B602" s="50">
        <f>B603</f>
        <v>2</v>
      </c>
      <c r="C602" s="45"/>
      <c r="D602" s="55"/>
    </row>
    <row r="603" spans="1:4" ht="15.75" thickBot="1" x14ac:dyDescent="0.3">
      <c r="A603" s="49" t="s">
        <v>2</v>
      </c>
      <c r="B603" s="50">
        <f>SUM(B604:B605)</f>
        <v>2</v>
      </c>
      <c r="C603" s="45"/>
      <c r="D603" s="55"/>
    </row>
    <row r="604" spans="1:4" ht="15.75" thickBot="1" x14ac:dyDescent="0.3">
      <c r="A604" s="58" t="s">
        <v>3</v>
      </c>
      <c r="B604" s="1">
        <v>1</v>
      </c>
      <c r="C604" s="45"/>
      <c r="D604" s="55"/>
    </row>
    <row r="605" spans="1:4" ht="15.75" thickBot="1" x14ac:dyDescent="0.3">
      <c r="A605" s="58" t="s">
        <v>4</v>
      </c>
      <c r="B605" s="1">
        <v>1</v>
      </c>
      <c r="C605" s="45"/>
      <c r="D605" s="55"/>
    </row>
    <row r="606" spans="1:4" ht="15.75" thickBot="1" x14ac:dyDescent="0.3">
      <c r="A606" s="49" t="s">
        <v>313</v>
      </c>
      <c r="B606" s="54">
        <f>SUM(B607,B612,B626)</f>
        <v>15</v>
      </c>
      <c r="C606" s="45"/>
      <c r="D606" s="55"/>
    </row>
    <row r="607" spans="1:4" ht="15.75" thickBot="1" x14ac:dyDescent="0.3">
      <c r="A607" s="49" t="s">
        <v>7</v>
      </c>
      <c r="B607" s="54">
        <f>SUM(B608:B611)</f>
        <v>4</v>
      </c>
      <c r="C607" s="45"/>
      <c r="D607" s="55"/>
    </row>
    <row r="608" spans="1:4" ht="15.75" thickBot="1" x14ac:dyDescent="0.3">
      <c r="A608" s="60" t="s">
        <v>8</v>
      </c>
      <c r="B608" s="1">
        <v>1</v>
      </c>
      <c r="C608" s="45"/>
      <c r="D608" s="55"/>
    </row>
    <row r="609" spans="1:4" ht="15.75" thickBot="1" x14ac:dyDescent="0.3">
      <c r="A609" s="60" t="s">
        <v>117</v>
      </c>
      <c r="B609" s="1">
        <v>1</v>
      </c>
      <c r="C609" s="45"/>
      <c r="D609" s="55"/>
    </row>
    <row r="610" spans="1:4" ht="15.75" thickBot="1" x14ac:dyDescent="0.3">
      <c r="A610" s="60" t="s">
        <v>85</v>
      </c>
      <c r="B610" s="1">
        <v>1</v>
      </c>
      <c r="C610" s="45"/>
      <c r="D610" s="55"/>
    </row>
    <row r="611" spans="1:4" ht="26.25" thickBot="1" x14ac:dyDescent="0.3">
      <c r="A611" s="60" t="s">
        <v>201</v>
      </c>
      <c r="B611" s="1">
        <v>1</v>
      </c>
      <c r="C611" s="45"/>
      <c r="D611" s="55"/>
    </row>
    <row r="612" spans="1:4" ht="15.75" thickBot="1" x14ac:dyDescent="0.3">
      <c r="A612" s="49" t="s">
        <v>9</v>
      </c>
      <c r="B612" s="50">
        <f>SUM(B613,B623)</f>
        <v>9</v>
      </c>
      <c r="C612" s="45"/>
      <c r="D612" s="55"/>
    </row>
    <row r="613" spans="1:4" ht="15.75" thickBot="1" x14ac:dyDescent="0.3">
      <c r="A613" s="57" t="s">
        <v>10</v>
      </c>
      <c r="B613" s="54">
        <f>SUM(B614:B615,B617:B622)</f>
        <v>8</v>
      </c>
      <c r="C613" s="45"/>
      <c r="D613" s="55"/>
    </row>
    <row r="614" spans="1:4" ht="15.75" thickBot="1" x14ac:dyDescent="0.3">
      <c r="A614" s="60" t="s">
        <v>11</v>
      </c>
      <c r="B614" s="1">
        <v>1</v>
      </c>
      <c r="C614" s="45"/>
      <c r="D614" s="55"/>
    </row>
    <row r="615" spans="1:4" ht="26.25" thickBot="1" x14ac:dyDescent="0.3">
      <c r="A615" s="60" t="s">
        <v>12</v>
      </c>
      <c r="B615" s="1">
        <v>1</v>
      </c>
      <c r="C615" s="45"/>
      <c r="D615" s="55"/>
    </row>
    <row r="616" spans="1:4" ht="15.75" thickBot="1" x14ac:dyDescent="0.3">
      <c r="A616" s="79" t="s">
        <v>13</v>
      </c>
      <c r="B616" s="79"/>
      <c r="C616" s="45"/>
      <c r="D616" s="55"/>
    </row>
    <row r="617" spans="1:4" ht="15.75" thickBot="1" x14ac:dyDescent="0.3">
      <c r="A617" s="59" t="s">
        <v>120</v>
      </c>
      <c r="B617" s="1">
        <v>1</v>
      </c>
      <c r="C617" s="45"/>
      <c r="D617" s="55"/>
    </row>
    <row r="618" spans="1:4" ht="15.75" thickBot="1" x14ac:dyDescent="0.3">
      <c r="A618" s="59" t="s">
        <v>121</v>
      </c>
      <c r="B618" s="1">
        <v>1</v>
      </c>
      <c r="C618" s="45"/>
      <c r="D618" s="55"/>
    </row>
    <row r="619" spans="1:4" ht="15.75" thickBot="1" x14ac:dyDescent="0.3">
      <c r="A619" s="59" t="s">
        <v>122</v>
      </c>
      <c r="B619" s="1">
        <v>1</v>
      </c>
      <c r="C619" s="45"/>
      <c r="D619" s="55"/>
    </row>
    <row r="620" spans="1:4" ht="15.75" thickBot="1" x14ac:dyDescent="0.3">
      <c r="A620" s="59" t="s">
        <v>123</v>
      </c>
      <c r="B620" s="1">
        <v>1</v>
      </c>
      <c r="C620" s="45"/>
      <c r="D620" s="55"/>
    </row>
    <row r="621" spans="1:4" ht="26.25" thickBot="1" x14ac:dyDescent="0.3">
      <c r="A621" s="59" t="s">
        <v>124</v>
      </c>
      <c r="B621" s="1">
        <v>1</v>
      </c>
      <c r="C621" s="45"/>
      <c r="D621" s="55"/>
    </row>
    <row r="622" spans="1:4" ht="15.75" thickBot="1" x14ac:dyDescent="0.3">
      <c r="A622" s="70" t="s">
        <v>202</v>
      </c>
      <c r="B622" s="1">
        <v>1</v>
      </c>
      <c r="C622" s="45"/>
      <c r="D622" s="55"/>
    </row>
    <row r="623" spans="1:4" ht="15.75" thickBot="1" x14ac:dyDescent="0.3">
      <c r="A623" s="57" t="s">
        <v>86</v>
      </c>
      <c r="B623" s="50">
        <f>SUM(B624:B625)</f>
        <v>1</v>
      </c>
      <c r="C623" s="45"/>
      <c r="D623" s="55"/>
    </row>
    <row r="624" spans="1:4" ht="15.75" thickBot="1" x14ac:dyDescent="0.3">
      <c r="A624" s="60" t="s">
        <v>87</v>
      </c>
      <c r="B624" s="1">
        <v>0</v>
      </c>
      <c r="C624" s="45"/>
      <c r="D624" s="55"/>
    </row>
    <row r="625" spans="1:4" ht="26.25" thickBot="1" x14ac:dyDescent="0.3">
      <c r="A625" s="60" t="s">
        <v>203</v>
      </c>
      <c r="B625" s="1">
        <v>1</v>
      </c>
      <c r="C625" s="45"/>
      <c r="D625" s="55"/>
    </row>
    <row r="626" spans="1:4" ht="27.75" thickBot="1" x14ac:dyDescent="0.3">
      <c r="A626" s="49" t="s">
        <v>88</v>
      </c>
      <c r="B626" s="71">
        <f>SUM(B627:B628)</f>
        <v>2</v>
      </c>
      <c r="C626" s="45"/>
      <c r="D626" s="55"/>
    </row>
    <row r="627" spans="1:4" ht="39" thickBot="1" x14ac:dyDescent="0.3">
      <c r="A627" s="60" t="s">
        <v>204</v>
      </c>
      <c r="B627" s="1">
        <v>1</v>
      </c>
      <c r="C627" s="45"/>
      <c r="D627" s="55"/>
    </row>
    <row r="628" spans="1:4" ht="26.25" thickBot="1" x14ac:dyDescent="0.3">
      <c r="A628" s="60" t="s">
        <v>89</v>
      </c>
      <c r="B628" s="1">
        <v>1</v>
      </c>
      <c r="C628" s="45"/>
      <c r="D628" s="55"/>
    </row>
    <row r="629" spans="1:4" ht="15.75" thickBot="1" x14ac:dyDescent="0.3">
      <c r="A629" s="37" t="s">
        <v>314</v>
      </c>
      <c r="B629" s="72">
        <f>SUM(B630,B644)</f>
        <v>22</v>
      </c>
      <c r="C629" s="45"/>
      <c r="D629" s="55"/>
    </row>
    <row r="630" spans="1:4" ht="26.25" thickBot="1" x14ac:dyDescent="0.3">
      <c r="A630" s="73" t="s">
        <v>315</v>
      </c>
      <c r="B630" s="50">
        <f>SUM(B631,B637)</f>
        <v>10</v>
      </c>
      <c r="C630" s="45"/>
      <c r="D630" s="55"/>
    </row>
    <row r="631" spans="1:4" ht="54.75" thickBot="1" x14ac:dyDescent="0.3">
      <c r="A631" s="44" t="s">
        <v>262</v>
      </c>
      <c r="B631" s="50">
        <f>SUM(B632:B636)</f>
        <v>5</v>
      </c>
      <c r="C631" s="45"/>
      <c r="D631" s="55"/>
    </row>
    <row r="632" spans="1:4" ht="51.75" thickBot="1" x14ac:dyDescent="0.3">
      <c r="A632" s="74" t="s">
        <v>257</v>
      </c>
      <c r="B632" s="3">
        <v>1</v>
      </c>
      <c r="C632" s="45"/>
      <c r="D632" s="55"/>
    </row>
    <row r="633" spans="1:4" ht="51.75" thickBot="1" x14ac:dyDescent="0.3">
      <c r="A633" s="74" t="s">
        <v>258</v>
      </c>
      <c r="B633" s="3">
        <v>1</v>
      </c>
      <c r="C633" s="45"/>
      <c r="D633" s="55"/>
    </row>
    <row r="634" spans="1:4" ht="51.75" thickBot="1" x14ac:dyDescent="0.3">
      <c r="A634" s="74" t="s">
        <v>259</v>
      </c>
      <c r="B634" s="3">
        <v>1</v>
      </c>
      <c r="C634" s="45"/>
      <c r="D634" s="55"/>
    </row>
    <row r="635" spans="1:4" ht="51.75" thickBot="1" x14ac:dyDescent="0.3">
      <c r="A635" s="74" t="s">
        <v>260</v>
      </c>
      <c r="B635" s="3">
        <v>1</v>
      </c>
      <c r="C635" s="45"/>
      <c r="D635" s="55"/>
    </row>
    <row r="636" spans="1:4" ht="51.75" thickBot="1" x14ac:dyDescent="0.3">
      <c r="A636" s="74" t="s">
        <v>261</v>
      </c>
      <c r="B636" s="3">
        <v>1</v>
      </c>
      <c r="C636" s="45"/>
      <c r="D636" s="55"/>
    </row>
    <row r="637" spans="1:4" ht="27.75" thickBot="1" x14ac:dyDescent="0.3">
      <c r="A637" s="49" t="s">
        <v>246</v>
      </c>
      <c r="B637" s="75">
        <f>SUM(B639:B643)</f>
        <v>5</v>
      </c>
      <c r="C637" s="45"/>
      <c r="D637" s="55"/>
    </row>
    <row r="638" spans="1:4" ht="15.75" thickBot="1" x14ac:dyDescent="0.3">
      <c r="A638" s="79" t="s">
        <v>90</v>
      </c>
      <c r="B638" s="79"/>
      <c r="C638" s="45"/>
      <c r="D638" s="55"/>
    </row>
    <row r="639" spans="1:4" ht="15.75" thickBot="1" x14ac:dyDescent="0.3">
      <c r="A639" s="67" t="s">
        <v>108</v>
      </c>
      <c r="B639" s="3">
        <v>1</v>
      </c>
      <c r="C639" s="45"/>
      <c r="D639" s="55"/>
    </row>
    <row r="640" spans="1:4" ht="15.75" thickBot="1" x14ac:dyDescent="0.3">
      <c r="A640" s="67" t="s">
        <v>109</v>
      </c>
      <c r="B640" s="3">
        <v>1</v>
      </c>
      <c r="C640" s="45"/>
      <c r="D640" s="55"/>
    </row>
    <row r="641" spans="1:4" ht="15.75" thickBot="1" x14ac:dyDescent="0.3">
      <c r="A641" s="67" t="s">
        <v>110</v>
      </c>
      <c r="B641" s="3">
        <v>1</v>
      </c>
      <c r="C641" s="45"/>
      <c r="D641" s="55"/>
    </row>
    <row r="642" spans="1:4" ht="15.75" thickBot="1" x14ac:dyDescent="0.3">
      <c r="A642" s="67" t="s">
        <v>111</v>
      </c>
      <c r="B642" s="3">
        <v>1</v>
      </c>
      <c r="C642" s="45"/>
      <c r="D642" s="55"/>
    </row>
    <row r="643" spans="1:4" ht="15.75" thickBot="1" x14ac:dyDescent="0.3">
      <c r="A643" s="67" t="s">
        <v>112</v>
      </c>
      <c r="B643" s="3">
        <v>1</v>
      </c>
      <c r="C643" s="45"/>
      <c r="D643" s="55"/>
    </row>
    <row r="644" spans="1:4" ht="15.75" thickBot="1" x14ac:dyDescent="0.3">
      <c r="A644" s="76" t="s">
        <v>316</v>
      </c>
      <c r="B644" s="75">
        <f>SUM(B645:B650,B652:B653,B655:B658)</f>
        <v>12</v>
      </c>
      <c r="C644" s="45"/>
      <c r="D644" s="55"/>
    </row>
    <row r="645" spans="1:4" ht="15.75" thickBot="1" x14ac:dyDescent="0.3">
      <c r="A645" s="66" t="s">
        <v>247</v>
      </c>
      <c r="B645" s="3">
        <v>1</v>
      </c>
      <c r="C645" s="45"/>
      <c r="D645" s="55"/>
    </row>
    <row r="646" spans="1:4" ht="15.75" thickBot="1" x14ac:dyDescent="0.3">
      <c r="A646" s="66" t="s">
        <v>248</v>
      </c>
      <c r="B646" s="3">
        <v>1</v>
      </c>
      <c r="C646" s="45"/>
      <c r="D646" s="55"/>
    </row>
    <row r="647" spans="1:4" ht="26.25" thickBot="1" x14ac:dyDescent="0.3">
      <c r="A647" s="66" t="s">
        <v>249</v>
      </c>
      <c r="B647" s="3">
        <v>1</v>
      </c>
      <c r="C647" s="45"/>
      <c r="D647" s="55"/>
    </row>
    <row r="648" spans="1:4" ht="15.75" thickBot="1" x14ac:dyDescent="0.3">
      <c r="A648" s="66" t="s">
        <v>250</v>
      </c>
      <c r="B648" s="3">
        <v>1</v>
      </c>
      <c r="C648" s="45"/>
      <c r="D648" s="55"/>
    </row>
    <row r="649" spans="1:4" ht="15.75" thickBot="1" x14ac:dyDescent="0.3">
      <c r="A649" s="66" t="s">
        <v>251</v>
      </c>
      <c r="B649" s="3">
        <v>1</v>
      </c>
      <c r="C649" s="45"/>
      <c r="D649" s="55"/>
    </row>
    <row r="650" spans="1:4" ht="15.75" thickBot="1" x14ac:dyDescent="0.3">
      <c r="A650" s="66" t="s">
        <v>205</v>
      </c>
      <c r="B650" s="3">
        <v>1</v>
      </c>
      <c r="C650" s="45"/>
      <c r="D650" s="55"/>
    </row>
    <row r="651" spans="1:4" ht="15.75" thickBot="1" x14ac:dyDescent="0.3">
      <c r="A651" s="78" t="s">
        <v>91</v>
      </c>
      <c r="B651" s="78"/>
      <c r="C651" s="45"/>
      <c r="D651" s="55"/>
    </row>
    <row r="652" spans="1:4" ht="15.75" thickBot="1" x14ac:dyDescent="0.3">
      <c r="A652" s="60" t="s">
        <v>92</v>
      </c>
      <c r="B652" s="3">
        <v>1</v>
      </c>
      <c r="C652" s="45"/>
      <c r="D652" s="55"/>
    </row>
    <row r="653" spans="1:4" ht="26.25" thickBot="1" x14ac:dyDescent="0.3">
      <c r="A653" s="60" t="s">
        <v>93</v>
      </c>
      <c r="B653" s="3">
        <v>1</v>
      </c>
      <c r="C653" s="45"/>
      <c r="D653" s="55"/>
    </row>
    <row r="654" spans="1:4" ht="15.75" thickBot="1" x14ac:dyDescent="0.3">
      <c r="A654" s="79" t="s">
        <v>94</v>
      </c>
      <c r="B654" s="79"/>
      <c r="C654" s="45"/>
      <c r="D654" s="55"/>
    </row>
    <row r="655" spans="1:4" ht="15.75" thickBot="1" x14ac:dyDescent="0.3">
      <c r="A655" s="70" t="s">
        <v>206</v>
      </c>
      <c r="B655" s="3">
        <v>1</v>
      </c>
      <c r="C655" s="45"/>
      <c r="D655" s="55"/>
    </row>
    <row r="656" spans="1:4" ht="26.25" thickBot="1" x14ac:dyDescent="0.3">
      <c r="A656" s="70" t="s">
        <v>207</v>
      </c>
      <c r="B656" s="3">
        <v>1</v>
      </c>
      <c r="C656" s="45"/>
      <c r="D656" s="55"/>
    </row>
    <row r="657" spans="1:4" ht="15.75" thickBot="1" x14ac:dyDescent="0.3">
      <c r="A657" s="70" t="s">
        <v>208</v>
      </c>
      <c r="B657" s="3">
        <v>1</v>
      </c>
      <c r="C657" s="45"/>
      <c r="D657" s="55"/>
    </row>
    <row r="658" spans="1:4" ht="15.75" thickBot="1" x14ac:dyDescent="0.3">
      <c r="A658" s="70" t="s">
        <v>209</v>
      </c>
      <c r="B658" s="3">
        <v>1</v>
      </c>
      <c r="C658" s="45"/>
      <c r="D658" s="55"/>
    </row>
    <row r="659" spans="1:4" ht="15.75" thickBot="1" x14ac:dyDescent="0.3">
      <c r="A659" s="37" t="s">
        <v>317</v>
      </c>
      <c r="B659" s="65">
        <f>SUM(B661:B664,B666:B667,B669:B675)</f>
        <v>13</v>
      </c>
      <c r="C659" s="45"/>
      <c r="D659" s="55"/>
    </row>
    <row r="660" spans="1:4" ht="15.75" thickBot="1" x14ac:dyDescent="0.3">
      <c r="A660" s="77" t="s">
        <v>113</v>
      </c>
      <c r="B660" s="77"/>
      <c r="C660" s="45"/>
      <c r="D660" s="55"/>
    </row>
    <row r="661" spans="1:4" ht="26.25" thickBot="1" x14ac:dyDescent="0.3">
      <c r="A661" s="60" t="s">
        <v>210</v>
      </c>
      <c r="B661" s="3">
        <v>1</v>
      </c>
      <c r="C661" s="45"/>
      <c r="D661" s="55"/>
    </row>
    <row r="662" spans="1:4" ht="26.25" thickBot="1" x14ac:dyDescent="0.3">
      <c r="A662" s="60" t="s">
        <v>95</v>
      </c>
      <c r="B662" s="3">
        <v>1</v>
      </c>
      <c r="C662" s="45"/>
      <c r="D662" s="55"/>
    </row>
    <row r="663" spans="1:4" ht="15.75" thickBot="1" x14ac:dyDescent="0.3">
      <c r="A663" s="60" t="s">
        <v>96</v>
      </c>
      <c r="B663" s="3">
        <v>1</v>
      </c>
      <c r="C663" s="45"/>
      <c r="D663" s="55"/>
    </row>
    <row r="664" spans="1:4" ht="15.75" thickBot="1" x14ac:dyDescent="0.3">
      <c r="A664" s="60" t="s">
        <v>97</v>
      </c>
      <c r="B664" s="3">
        <v>1</v>
      </c>
      <c r="C664" s="45"/>
      <c r="D664" s="55"/>
    </row>
    <row r="665" spans="1:4" ht="15.75" thickBot="1" x14ac:dyDescent="0.3">
      <c r="A665" s="79" t="s">
        <v>98</v>
      </c>
      <c r="B665" s="79"/>
      <c r="C665" s="45"/>
      <c r="D665" s="55"/>
    </row>
    <row r="666" spans="1:4" ht="15.75" thickBot="1" x14ac:dyDescent="0.3">
      <c r="A666" s="60" t="s">
        <v>99</v>
      </c>
      <c r="B666" s="3">
        <v>1</v>
      </c>
      <c r="C666" s="45"/>
      <c r="D666" s="55"/>
    </row>
    <row r="667" spans="1:4" ht="26.25" thickBot="1" x14ac:dyDescent="0.3">
      <c r="A667" s="60" t="s">
        <v>100</v>
      </c>
      <c r="B667" s="3">
        <v>1</v>
      </c>
      <c r="C667" s="45"/>
      <c r="D667" s="55"/>
    </row>
    <row r="668" spans="1:4" ht="15.75" thickBot="1" x14ac:dyDescent="0.3">
      <c r="A668" s="78" t="s">
        <v>101</v>
      </c>
      <c r="B668" s="78"/>
      <c r="C668" s="45"/>
      <c r="D668" s="55"/>
    </row>
    <row r="669" spans="1:4" ht="15.75" thickBot="1" x14ac:dyDescent="0.3">
      <c r="A669" s="59" t="s">
        <v>211</v>
      </c>
      <c r="B669" s="3">
        <v>1</v>
      </c>
      <c r="C669" s="45"/>
      <c r="D669" s="55"/>
    </row>
    <row r="670" spans="1:4" ht="15.75" thickBot="1" x14ac:dyDescent="0.3">
      <c r="A670" s="59" t="s">
        <v>212</v>
      </c>
      <c r="B670" s="3">
        <v>1</v>
      </c>
      <c r="C670" s="45"/>
      <c r="D670" s="55"/>
    </row>
    <row r="671" spans="1:4" ht="15.75" thickBot="1" x14ac:dyDescent="0.3">
      <c r="A671" s="59" t="s">
        <v>213</v>
      </c>
      <c r="B671" s="3">
        <v>1</v>
      </c>
      <c r="C671" s="45"/>
      <c r="D671" s="55"/>
    </row>
    <row r="672" spans="1:4" ht="15.75" thickBot="1" x14ac:dyDescent="0.3">
      <c r="A672" s="59" t="s">
        <v>214</v>
      </c>
      <c r="B672" s="3">
        <v>1</v>
      </c>
      <c r="C672" s="45"/>
      <c r="D672" s="55"/>
    </row>
    <row r="673" spans="1:4" ht="26.25" thickBot="1" x14ac:dyDescent="0.3">
      <c r="A673" s="59" t="s">
        <v>215</v>
      </c>
      <c r="B673" s="3">
        <v>1</v>
      </c>
      <c r="C673" s="45"/>
      <c r="D673" s="55"/>
    </row>
    <row r="674" spans="1:4" ht="26.25" thickBot="1" x14ac:dyDescent="0.3">
      <c r="A674" s="59" t="s">
        <v>216</v>
      </c>
      <c r="B674" s="3">
        <v>1</v>
      </c>
      <c r="C674" s="45"/>
      <c r="D674" s="55"/>
    </row>
    <row r="675" spans="1:4" ht="26.25" thickBot="1" x14ac:dyDescent="0.3">
      <c r="A675" s="59" t="s">
        <v>217</v>
      </c>
      <c r="B675" s="3">
        <v>1</v>
      </c>
      <c r="C675" s="45"/>
      <c r="D675" s="55"/>
    </row>
    <row r="692" spans="2:2" x14ac:dyDescent="0.25">
      <c r="B692" s="6"/>
    </row>
    <row r="696" spans="2:2" x14ac:dyDescent="0.25">
      <c r="B696" s="6"/>
    </row>
    <row r="699" spans="2:2" x14ac:dyDescent="0.25">
      <c r="B699" s="6"/>
    </row>
  </sheetData>
  <sheetProtection algorithmName="SHA-512" hashValue="Z3irNowPRllVU2VrcudG9GtbN3Wutk4VMqS2ohstwfCD7WaqvSGi4yNqyNHPZd5fr64iIqR5CdJasIWyr5QCFA==" saltValue="6ckUuqGve1COkekIuWM0pw==" spinCount="100000" sheet="1" objects="1" scenarios="1"/>
  <mergeCells count="35">
    <mergeCell ref="A121:B121"/>
    <mergeCell ref="A406:B406"/>
    <mergeCell ref="B8:B13"/>
    <mergeCell ref="A1:E1"/>
    <mergeCell ref="A77:B77"/>
    <mergeCell ref="A85:B85"/>
    <mergeCell ref="A36:B36"/>
    <mergeCell ref="A44:B44"/>
    <mergeCell ref="A414:B414"/>
    <mergeCell ref="A252:B252"/>
    <mergeCell ref="A129:B129"/>
    <mergeCell ref="A350:B350"/>
    <mergeCell ref="A358:B358"/>
    <mergeCell ref="A260:B260"/>
    <mergeCell ref="A297:B297"/>
    <mergeCell ref="A305:B305"/>
    <mergeCell ref="A207:B207"/>
    <mergeCell ref="A215:B215"/>
    <mergeCell ref="A164:B164"/>
    <mergeCell ref="A172:B172"/>
    <mergeCell ref="A492:B492"/>
    <mergeCell ref="A500:B500"/>
    <mergeCell ref="A654:B654"/>
    <mergeCell ref="A651:B651"/>
    <mergeCell ref="A450:B450"/>
    <mergeCell ref="A458:B458"/>
    <mergeCell ref="A537:B537"/>
    <mergeCell ref="A545:B545"/>
    <mergeCell ref="A660:B660"/>
    <mergeCell ref="A668:B668"/>
    <mergeCell ref="A580:B580"/>
    <mergeCell ref="A588:B588"/>
    <mergeCell ref="A616:B616"/>
    <mergeCell ref="A665:B665"/>
    <mergeCell ref="A638:B638"/>
  </mergeCells>
  <conditionalFormatting sqref="B18:B21 B23:B24 B27:B30 B33:B35 B37:B42 B45: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396:B405">
    <cfRule type="cellIs" dxfId="36" priority="291" stopIfTrue="1" operator="greaterThan">
      <formula>1</formula>
    </cfRule>
  </conditionalFormatting>
  <conditionalFormatting sqref="B26 B67 B111 B154 B222 B227 B242 B385 B389 B440 B473 B482 B515 B555 B570 B607">
    <cfRule type="cellIs" dxfId="35" priority="289" stopIfTrue="1" operator="greaterThan">
      <formula>4</formula>
    </cfRule>
  </conditionalFormatting>
  <conditionalFormatting sqref="B22 B51 B54 B63 B92 B95 B107 B136 B139 B150 B179 B182 B191 B238 B267 B270 B279 B332 B427 B436 B465 B468 B478 B507 B510 B552 B566 B595 B598 B602 B623 B626">
    <cfRule type="cellIs" dxfId="34" priority="287" stopIfTrue="1" operator="greaterThan">
      <formula>2</formula>
    </cfRule>
  </conditionalFormatting>
  <conditionalFormatting sqref="B100 B195 B312 B319 B365 B372 B472 B525">
    <cfRule type="cellIs" dxfId="33" priority="286" stopIfTrue="1" operator="greaterThan">
      <formula>6</formula>
    </cfRule>
  </conditionalFormatting>
  <conditionalFormatting sqref="B32 B73 B117 B160 B203 B248 B293 B346 B446 B488 B533 B576 B644">
    <cfRule type="cellIs" dxfId="32" priority="277" stopIfTrue="1" operator="greaterThan">
      <formula>12</formula>
    </cfRule>
  </conditionalFormatting>
  <conditionalFormatting sqref="B43 B84 B128 B143 B171 B214 B259 B304 B357 B380 B457 B499 B514 B544 B587">
    <cfRule type="cellIs" dxfId="31" priority="276" stopIfTrue="1" operator="greaterThan">
      <formula>7</formula>
    </cfRule>
  </conditionalFormatting>
  <conditionalFormatting sqref="B25 B66 B110 B153 B241 B439 B481 B569">
    <cfRule type="cellIs" dxfId="30" priority="273" stopIfTrue="1" operator="greaterThan">
      <formula>24</formula>
    </cfRule>
  </conditionalFormatting>
  <conditionalFormatting sqref="B194 B471">
    <cfRule type="cellIs" dxfId="29" priority="272" stopIfTrue="1" operator="greaterThan">
      <formula>30</formula>
    </cfRule>
  </conditionalFormatting>
  <conditionalFormatting sqref="B59 B187 B234 B275 B328 B381 B432 B520 B562">
    <cfRule type="cellIs" dxfId="28" priority="261" stopIfTrue="1" operator="greaterThan">
      <formula>3</formula>
    </cfRule>
  </conditionalFormatting>
  <conditionalFormatting sqref="B58 B144 B186 B233 B274 B327 B421 B431 B561 B631 B637">
    <cfRule type="cellIs" dxfId="27" priority="260" stopIfTrue="1" operator="greaterThan">
      <formula>5</formula>
    </cfRule>
  </conditionalFormatting>
  <conditionalFormatting sqref="B232 B394 B560">
    <cfRule type="cellIs" dxfId="26" priority="253" stopIfTrue="1" operator="greaterThan">
      <formula>29</formula>
    </cfRule>
  </conditionalFormatting>
  <conditionalFormatting sqref="B99 B283 B336 B413 B613">
    <cfRule type="cellIs" dxfId="25" priority="232" stopIfTrue="1" operator="greaterThan">
      <formula>8</formula>
    </cfRule>
  </conditionalFormatting>
  <conditionalFormatting sqref="B116 B159 B247 B445 B487 B532 B575 B601">
    <cfRule type="cellIs" dxfId="24" priority="227" stopIfTrue="1" operator="greaterThan">
      <formula>18</formula>
    </cfRule>
  </conditionalFormatting>
  <conditionalFormatting sqref="B98">
    <cfRule type="cellIs" dxfId="23" priority="224" stopIfTrue="1" operator="greaterThan">
      <formula>32</formula>
    </cfRule>
  </conditionalFormatting>
  <conditionalFormatting sqref="B142">
    <cfRule type="cellIs" dxfId="22" priority="213" stopIfTrue="1" operator="greaterThan">
      <formula>31</formula>
    </cfRule>
  </conditionalFormatting>
  <conditionalFormatting sqref="B202">
    <cfRule type="cellIs" dxfId="21" priority="118" stopIfTrue="1" operator="greaterThan">
      <formula>20</formula>
    </cfRule>
  </conditionalFormatting>
  <conditionalFormatting sqref="B185 B388 B513">
    <cfRule type="cellIs" dxfId="20" priority="115" stopIfTrue="1" operator="greaterThan">
      <formula>35</formula>
    </cfRule>
  </conditionalFormatting>
  <conditionalFormatting sqref="B292 B345">
    <cfRule type="cellIs" dxfId="19" priority="96" stopIfTrue="1" operator="greaterThan">
      <formula>22</formula>
    </cfRule>
  </conditionalFormatting>
  <conditionalFormatting sqref="B282 B335">
    <cfRule type="cellIs" dxfId="18" priority="94" stopIfTrue="1" operator="greaterThan">
      <formula>36</formula>
    </cfRule>
  </conditionalFormatting>
  <conditionalFormatting sqref="B273 B326">
    <cfRule type="cellIs" dxfId="17" priority="93" stopIfTrue="1" operator="greaterThan">
      <formula>41</formula>
    </cfRule>
  </conditionalFormatting>
  <conditionalFormatting sqref="B606">
    <cfRule type="cellIs" dxfId="16" priority="77" stopIfTrue="1" operator="greaterThan">
      <formula>16</formula>
    </cfRule>
  </conditionalFormatting>
  <conditionalFormatting sqref="B524">
    <cfRule type="cellIs" dxfId="15" priority="41" stopIfTrue="1" operator="greaterThan">
      <formula>28</formula>
    </cfRule>
  </conditionalFormatting>
  <conditionalFormatting sqref="B612 B630">
    <cfRule type="cellIs" dxfId="14" priority="24" stopIfTrue="1" operator="greaterThan">
      <formula>10</formula>
    </cfRule>
  </conditionalFormatting>
  <conditionalFormatting sqref="B629">
    <cfRule type="cellIs" dxfId="13" priority="16" stopIfTrue="1" operator="greaterThan">
      <formula>22</formula>
    </cfRule>
  </conditionalFormatting>
  <conditionalFormatting sqref="B659">
    <cfRule type="cellIs" dxfId="12" priority="15" stopIfTrue="1" operator="greaterThan">
      <formula>13</formula>
    </cfRule>
  </conditionalFormatting>
  <conditionalFormatting sqref="B395">
    <cfRule type="cellIs" dxfId="11" priority="12" stopIfTrue="1" operator="greaterThan">
      <formula>16</formula>
    </cfRule>
  </conditionalFormatting>
  <conditionalFormatting sqref="E3">
    <cfRule type="expression" dxfId="10" priority="8" stopIfTrue="1">
      <formula>$D$3&gt;81</formula>
    </cfRule>
    <cfRule type="expression" dxfId="9" priority="11" stopIfTrue="1">
      <formula>$D$3&lt;51</formula>
    </cfRule>
  </conditionalFormatting>
  <conditionalFormatting sqref="E4">
    <cfRule type="expression" dxfId="8" priority="9" stopIfTrue="1">
      <formula>$D$4&lt;51</formula>
    </cfRule>
    <cfRule type="expression" dxfId="7" priority="10" stopIfTrue="1">
      <formula>$D$4&gt;81</formula>
    </cfRule>
  </conditionalFormatting>
  <conditionalFormatting sqref="E5">
    <cfRule type="expression" dxfId="6" priority="6" stopIfTrue="1">
      <formula>$D$5&gt;81</formula>
    </cfRule>
    <cfRule type="expression" dxfId="5" priority="7" stopIfTrue="1">
      <formula>$D$5&lt;51</formula>
    </cfRule>
  </conditionalFormatting>
  <conditionalFormatting sqref="E6">
    <cfRule type="expression" dxfId="4" priority="4" stopIfTrue="1">
      <formula>$D$6&gt;81</formula>
    </cfRule>
    <cfRule type="expression" dxfId="3" priority="5" stopIfTrue="1">
      <formula>$D$6&lt;51</formula>
    </cfRule>
  </conditionalFormatting>
  <conditionalFormatting sqref="B16">
    <cfRule type="cellIs" dxfId="2" priority="3" stopIfTrue="1" operator="greaterThan">
      <formula>6</formula>
    </cfRule>
  </conditionalFormatting>
  <conditionalFormatting sqref="B17">
    <cfRule type="cellIs" dxfId="1" priority="2" stopIfTrue="1" operator="greaterThan">
      <formula>4</formula>
    </cfRule>
  </conditionalFormatting>
  <conditionalFormatting sqref="B57">
    <cfRule type="cellIs" dxfId="0" priority="1" stopIfTrue="1" operator="greaterThan">
      <formula>29</formula>
    </cfRule>
  </conditionalFormatting>
  <dataValidations count="1">
    <dataValidation type="list" allowBlank="1" showInputMessage="1" showErrorMessage="1" sqref="B18:B21 B23:B24 B27:B30 B33:B35 B37:B42 B45:B49 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396:B405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632:B636 B639:B643 B645:B650 B669:B675 B652:B653 B655:B658 B661:B664 B666:B667 A652:B653">
      <formula1>$I$1:$I$2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Оснащ ООО</vt:lpstr>
    </vt:vector>
  </TitlesOfParts>
  <Company>ЧИППКРО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solodkova_ea</dc:creator>
  <cp:lastModifiedBy>Светлана А. Мюльбах</cp:lastModifiedBy>
  <dcterms:created xsi:type="dcterms:W3CDTF">2013-03-20T04:56:36Z</dcterms:created>
  <dcterms:modified xsi:type="dcterms:W3CDTF">2021-04-26T09:42:50Z</dcterms:modified>
</cp:coreProperties>
</file>